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d8f5231fc409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ガント表" sheetId="1" ns1:id="R26852c22ebb743fa"/>
    <sheet name="作業入力" sheetId="2" ns1:id="R1b99b58fa9074139"/>
  </sheets>
  <definedNames>
    <definedName name="_xlnm.Print_Area" localSheetId="0">'ガント表'!$A$1:$AF$31</definedName>
    <definedName name="_xlnm.Print_Titles" localSheetId="0">'ガント表'!$1:$8</definedName>
    <definedName name="_xlnm.Print_Area" localSheetId="1">'作業入力'!$A$1:$K$31</definedName>
    <definedName name="_xlnm.Print_Titles" localSheetId="1">'作業入力'!$1:$8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yyyy/m/d"/>
    <x:numFmt numFmtId="201" formatCode="&quot;〜 &quot;m/d"/>
    <x:numFmt numFmtId="202" formatCode="d"/>
    <x:numFmt numFmtId="203" formatCode="m"/>
    <x:numFmt numFmtId="204" formatCode="0.0&quot; 人日&quot;"/>
    <x:numFmt numFmtId="205" formatCode="0.0%"/>
    <x:numFmt numFmtId="206" formatCode="0.0"/>
    <x:numFmt numFmtId="207" formatCode="0%"/>
    <x:numFmt numFmtId="208" formatCode="0"/>
    <x:numFmt numFmtId="209" formatCode=";;;"/>
  </x:numFmts>
  <x:fonts count="6">
    <x:font>
      <x:sz val="11"/>
      <x:name val="Carlito"/>
    </x:font>
    <x:font>
      <x:sz val="10"/>
      <x:color rgb="FF172B4D"/>
      <x:name val="Yu Gothic"/>
    </x:font>
    <x:font>
      <x:b/>
      <x:sz val="16"/>
      <x:color rgb="FF183153"/>
      <x:name val="Yu Gothic"/>
    </x:font>
    <x:font>
      <x:sz val="9"/>
      <x:color rgb="FF172B4D"/>
      <x:name val="Yu Gothic"/>
    </x:font>
    <x:font>
      <x:b/>
      <x:sz val="10"/>
      <x:color rgb="FFFFFFFF"/>
      <x:name val="Yu Gothic"/>
    </x:font>
    <x:font>
      <x:b/>
      <x:sz val="9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183153"/>
      </x:patternFill>
    </x:fill>
  </x:fills>
  <x:borders count="5">
    <x:border/>
    <x:border>
      <x:bottom style="thin">
        <x:color rgb="FFCBD5E1"/>
      </x:bottom>
    </x:border>
    <x:border>
      <x:bottom style="hair">
        <x:color rgb="FFE2E8F0"/>
      </x:bottom>
    </x:border>
    <x:border>
      <x:top style="hair">
        <x:color rgb="FFE2E8F0"/>
      </x:top>
      <x:bottom style="hair">
        <x:color rgb="FFE2E8F0"/>
      </x:bottom>
    </x:border>
    <x:border>
      <x:top style="hair">
        <x:color rgb="FFE2E8F0"/>
      </x:top>
    </x:border>
  </x:borders>
  <x:cellStyleXfs count="1">
    <x:xf numFmtId="0" fontId="0" fillId="0" borderId="0"/>
  </x:cellStyleXfs>
  <x:cellXfs count="7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horizontal="center" vertical="center"/>
    </x:xf>
    <x:xf numFmtId="203" fontId="3" fillId="0" borderId="0" xfId="0" applyNumberFormat="1" applyFont="1" applyFill="1" applyBorder="1" applyAlignment="1">
      <x:alignment horizontal="center" vertical="center"/>
    </x:xf>
    <x:xf numFmtId="202" fontId="5" fillId="3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0" fontId="1" fillId="2" borderId="4" xfId="0" applyNumberFormat="1" applyFont="1" applyFill="1" applyBorder="1" applyAlignment="1">
      <x:alignment vertical="center"/>
    </x:xf>
    <x:xf numFmtId="206" fontId="1" fillId="2" borderId="2" xfId="0" applyNumberFormat="1" applyFont="1" applyFill="1" applyBorder="1" applyAlignment="1">
      <x:alignment vertical="center"/>
    </x:xf>
    <x:xf numFmtId="206" fontId="1" fillId="2" borderId="3" xfId="0" applyNumberFormat="1" applyFont="1" applyFill="1" applyBorder="1" applyAlignment="1">
      <x:alignment vertical="center"/>
    </x:xf>
    <x:xf numFmtId="206" fontId="1" fillId="2" borderId="4" xfId="0" applyNumberFormat="1" applyFont="1" applyFill="1" applyBorder="1" applyAlignment="1">
      <x:alignment vertical="center"/>
    </x:xf>
    <x:xf numFmtId="207" fontId="1" fillId="2" borderId="2" xfId="0" applyNumberFormat="1" applyFont="1" applyFill="1" applyBorder="1" applyAlignment="1">
      <x:alignment vertical="center"/>
    </x:xf>
    <x:xf numFmtId="207" fontId="1" fillId="2" borderId="3" xfId="0" applyNumberFormat="1" applyFont="1" applyFill="1" applyBorder="1" applyAlignment="1">
      <x:alignment vertical="center"/>
    </x:xf>
    <x:xf numFmtId="207" fontId="1" fillId="2" borderId="4" xfId="0" applyNumberFormat="1" applyFont="1" applyFill="1" applyBorder="1" applyAlignment="1">
      <x:alignment vertical="center"/>
    </x:xf>
    <x:xf numFmtId="208" fontId="1" fillId="0" borderId="2" xfId="0" applyNumberFormat="1" applyFont="1" applyFill="1" applyBorder="1" applyAlignment="1">
      <x:alignment vertical="center" wrapText="1"/>
    </x:xf>
    <x:xf numFmtId="208" fontId="1" fillId="0" borderId="3" xfId="0" applyNumberFormat="1" applyFont="1" applyFill="1" applyBorder="1" applyAlignment="1">
      <x:alignment vertical="center" wrapText="1"/>
    </x:xf>
    <x:xf numFmtId="208" fontId="1" fillId="0" borderId="4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horizontal="right" vertical="center"/>
    </x:xf>
    <x:xf numFmtId="206" fontId="1" fillId="2" borderId="2" xfId="0" applyNumberFormat="1" applyFont="1" applyFill="1" applyBorder="1" applyAlignment="1">
      <x:alignment horizontal="right" vertical="center"/>
    </x:xf>
    <x:xf numFmtId="207" fontId="1" fillId="2" borderId="2" xfId="0" applyNumberFormat="1" applyFont="1" applyFill="1" applyBorder="1" applyAlignment="1">
      <x:alignment horizontal="right" vertical="center"/>
    </x:xf>
    <x:xf numFmtId="208" fontId="1" fillId="0" borderId="2" xfId="0" applyNumberFormat="1" applyFont="1" applyFill="1" applyBorder="1" applyAlignment="1">
      <x:alignment horizontal="right" vertical="center" wrapText="1"/>
    </x:xf>
    <x:xf numFmtId="200" fontId="1" fillId="2" borderId="3" xfId="0" applyNumberFormat="1" applyFont="1" applyFill="1" applyBorder="1" applyAlignment="1">
      <x:alignment horizontal="right" vertical="center"/>
    </x:xf>
    <x:xf numFmtId="206" fontId="1" fillId="2" borderId="3" xfId="0" applyNumberFormat="1" applyFont="1" applyFill="1" applyBorder="1" applyAlignment="1">
      <x:alignment horizontal="right" vertical="center"/>
    </x:xf>
    <x:xf numFmtId="207" fontId="1" fillId="2" borderId="3" xfId="0" applyNumberFormat="1" applyFont="1" applyFill="1" applyBorder="1" applyAlignment="1">
      <x:alignment horizontal="right" vertical="center"/>
    </x:xf>
    <x:xf numFmtId="208" fontId="1" fillId="0" borderId="3" xfId="0" applyNumberFormat="1" applyFont="1" applyFill="1" applyBorder="1" applyAlignment="1">
      <x:alignment horizontal="right" vertical="center" wrapText="1"/>
    </x:xf>
    <x:xf numFmtId="200" fontId="1" fillId="2" borderId="4" xfId="0" applyNumberFormat="1" applyFont="1" applyFill="1" applyBorder="1" applyAlignment="1">
      <x:alignment horizontal="right" vertical="center"/>
    </x:xf>
    <x:xf numFmtId="206" fontId="1" fillId="2" borderId="4" xfId="0" applyNumberFormat="1" applyFont="1" applyFill="1" applyBorder="1" applyAlignment="1">
      <x:alignment horizontal="right" vertical="center"/>
    </x:xf>
    <x:xf numFmtId="207" fontId="1" fillId="2" borderId="4" xfId="0" applyNumberFormat="1" applyFont="1" applyFill="1" applyBorder="1" applyAlignment="1">
      <x:alignment horizontal="right" vertical="center"/>
    </x:xf>
    <x:xf numFmtId="208" fontId="1" fillId="0" borderId="4" xfId="0" applyNumberFormat="1" applyFont="1" applyFill="1" applyBorder="1" applyAlignment="1">
      <x:alignment horizontal="right" vertical="center" wrapText="1"/>
    </x:xf>
    <x:xf numFmtId="0" fontId="1" fillId="0" borderId="2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horizontal="center" vertical="center"/>
    </x:xf>
    <x:xf numFmtId="0" fontId="1" fillId="0" borderId="4" xfId="0" applyNumberFormat="1" applyFont="1" applyFill="1" applyBorder="1" applyAlignment="1">
      <x:alignment horizontal="center" vertical="center"/>
    </x:xf>
    <x:xf numFmtId="207" fontId="1" fillId="0" borderId="2" xfId="0" applyNumberFormat="1" applyFont="1" applyFill="1" applyBorder="1" applyAlignment="1">
      <x:alignment vertical="center"/>
    </x:xf>
    <x:xf numFmtId="207" fontId="1" fillId="0" borderId="3" xfId="0" applyNumberFormat="1" applyFont="1" applyFill="1" applyBorder="1" applyAlignment="1">
      <x:alignment vertical="center"/>
    </x:xf>
    <x:xf numFmtId="207" fontId="1" fillId="0" borderId="4" xfId="0" applyNumberFormat="1" applyFont="1" applyFill="1" applyBorder="1" applyAlignment="1">
      <x:alignment vertical="center"/>
    </x:xf>
    <x:xf numFmtId="207" fontId="1" fillId="0" borderId="2" xfId="0" applyNumberFormat="1" applyFont="1" applyFill="1" applyBorder="1" applyAlignment="1">
      <x:alignment horizontal="right" vertical="center"/>
    </x:xf>
    <x:xf numFmtId="207" fontId="1" fillId="0" borderId="3" xfId="0" applyNumberFormat="1" applyFont="1" applyFill="1" applyBorder="1" applyAlignment="1">
      <x:alignment horizontal="right" vertical="center"/>
    </x:xf>
    <x:xf numFmtId="207" fontId="1" fillId="0" borderId="4" xfId="0" applyNumberFormat="1" applyFont="1" applyFill="1" applyBorder="1" applyAlignment="1">
      <x:alignment horizontal="right" vertical="center"/>
    </x:xf>
    <x:xf numFmtId="209" fontId="1" fillId="0" borderId="2" xfId="0" applyNumberFormat="1" applyFont="1" applyFill="1" applyBorder="1" applyAlignment="1">
      <x:alignment vertical="center"/>
    </x:xf>
    <x:xf numFmtId="209" fontId="1" fillId="0" borderId="3" xfId="0" applyNumberFormat="1" applyFont="1" applyFill="1" applyBorder="1" applyAlignment="1">
      <x:alignment vertical="center"/>
    </x:xf>
    <x:xf numFmtId="209" fontId="1" fillId="0" borderId="4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183153"/>
      </x:font>
      <x:fill>
        <x:patternFill patternType="solid">
          <x:bgColor rgb="FFE2E8F0"/>
        </x:patternFill>
      </x:fill>
    </x:dxf>
    <x:dxf>
      <x:fill>
        <x:patternFill patternType="solid">
          <x:bgColor rgb="FF183153"/>
        </x:patternFill>
      </x:fill>
    </x:dxf>
    <x:dxf>
      <x:fill>
        <x:patternFill patternType="solid">
          <x:bgColor rgb="FF2F6FED"/>
        </x:patternFill>
      </x:fill>
    </x:dxf>
    <x:dxf>
      <x:fill>
        <x:patternFill patternType="solid">
          <x:bgColor rgb="FFF1F5F9"/>
        </x:patternFill>
      </x:fill>
    </x:dxf>
    <x:dxf>
      <x:font>
        <x:b/>
        <x:color rgb="FF7A5301"/>
      </x:font>
      <x:fill>
        <x:patternFill patternType="solid">
          <x:bgColor rgb="FFF2D9A0"/>
        </x:patternFill>
      </x:fill>
    </x:dxf>
    <x:dxf>
      <x:font>
        <x:color rgb="FF7A5301"/>
      </x:font>
      <x:fill>
        <x:patternFill patternType="solid">
          <x:bgColor rgb="FFF2D9A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b83e3b0864f1a" /><Relationship Type="http://schemas.openxmlformats.org/officeDocument/2006/relationships/theme" Target="/xl/theme/theme1.xml" Id="R51d3d3cf49224c4d" /><Relationship Type="http://schemas.openxmlformats.org/officeDocument/2006/relationships/sharedStrings" Target="/xl/sharedStrings.xml" Id="Ra2d3614157284cf0" /><Relationship Type="http://schemas.openxmlformats.org/officeDocument/2006/relationships/worksheet" Target="/xl/worksheets/sheet1.xml" Id="R26852c22ebb743fa" /><Relationship Type="http://schemas.openxmlformats.org/officeDocument/2006/relationships/worksheet" Target="/xl/worksheets/sheet2.xml" Id="R1b99b58fa90741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83153"/>
    <pageSetUpPr fitToPage="1"/>
  </sheetPr>
  <sheetViews>
    <sheetView showGridLines="0" workbookViewId="0">
      <pane xSplit="4" ySplit="8" topLeftCell="E9" activePane="bottomRight" state="frozen"/>
    </sheetView>
  </sheetViews>
  <sheetFormatPr defaultRowHeight="15"/>
  <cols>
    <col min="1" max="1" width="3.3299999237060547" hidden="0" customWidth="1"/>
    <col min="2" max="2" width="37.779998779296875" hidden="0" customWidth="1"/>
    <col min="3" max="3" width="12" hidden="0" customWidth="1"/>
    <col min="4" max="4" width="8.890000343322754" hidden="0" customWidth="1"/>
    <col min="5" max="5" width="3.109999895095825" hidden="0" customWidth="1"/>
    <col min="6" max="6" width="3.109999895095825" hidden="0" customWidth="1"/>
    <col min="7" max="7" width="3.109999895095825" hidden="0" customWidth="1"/>
    <col min="8" max="8" width="3.109999895095825" hidden="0" customWidth="1"/>
    <col min="9" max="9" width="3.109999895095825" hidden="0" customWidth="1"/>
    <col min="10" max="10" width="3.109999895095825" hidden="0" customWidth="1"/>
    <col min="11" max="11" width="3.109999895095825" hidden="0" customWidth="1"/>
    <col min="12" max="12" width="3.109999895095825" hidden="0" customWidth="1"/>
    <col min="13" max="13" width="3.109999895095825" hidden="0" customWidth="1"/>
    <col min="14" max="14" width="3.109999895095825" hidden="0" customWidth="1"/>
    <col min="15" max="15" width="3.109999895095825" hidden="0" customWidth="1"/>
    <col min="16" max="16" width="3.109999895095825" hidden="0" customWidth="1"/>
    <col min="17" max="17" width="3.109999895095825" hidden="0" customWidth="1"/>
    <col min="18" max="18" width="3.109999895095825" hidden="0" customWidth="1"/>
    <col min="19" max="19" width="3.109999895095825" hidden="0" customWidth="1"/>
    <col min="20" max="20" width="3.109999895095825" hidden="0" customWidth="1"/>
    <col min="21" max="21" width="3.109999895095825" hidden="0" customWidth="1"/>
    <col min="22" max="22" width="3.109999895095825" hidden="0" customWidth="1"/>
    <col min="23" max="23" width="3.109999895095825" hidden="0" customWidth="1"/>
    <col min="24" max="24" width="3.109999895095825" hidden="0" customWidth="1"/>
    <col min="25" max="25" width="3.109999895095825" hidden="0" customWidth="1"/>
    <col min="26" max="26" width="3.109999895095825" hidden="0" customWidth="1"/>
    <col min="27" max="27" width="3.109999895095825" hidden="0" customWidth="1"/>
    <col min="28" max="28" width="3.109999895095825" hidden="0" customWidth="1"/>
    <col min="29" max="29" width="3.109999895095825" hidden="0" customWidth="1"/>
    <col min="30" max="30" width="3.109999895095825" hidden="0" customWidth="1"/>
    <col min="31" max="31" width="3.109999895095825" hidden="0" customWidth="1"/>
    <col min="32" max="32" width="3.109999895095825" hidden="0" customWidth="1"/>
  </cols>
  <sheetData>
    <row r="1" ht="6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ht="21" customHeight="1">
      <c r="A2" s="4" t="str">
        <v>工程表（4週間）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ht="16.5" customHeight="1">
      <c r="A3" s="2" t="str">
        <f>'作業入力'!C3</f>
        <v>記入例：営業支援ツール導入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16.5" customHeight="1">
      <c r="A4" s="2"/>
      <c r="B4" s="2" t="str">
        <v>表示開始日（変更できます）</v>
      </c>
      <c r="C4" s="10" t="n">
        <v>46300</v>
      </c>
      <c r="D4" s="11" t="n">
        <f>IF(ISNUMBER(C4),IF(AND(C4&gt;=1,C4&lt;=2958438,MOD(C4,1)=0),C4+27,""),"")</f>
        <v>46327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ht="16.5" customHeight="1">
      <c r="A5" s="2" t="str">
        <f>IF(SUMPRODUCT(--('作業入力'!J9:J28&lt;&gt;""))&gt;0,"入力確認："&amp;SUMPRODUCT(--('作業入力'!J9:J28&lt;&gt;""))&amp;"行。作業入力シートの確認欄を直してください。","編集は作業入力シートへ。工数は作業量、帯は開始日〜終了日の暦日です。")</f>
        <v>編集は作業入力シートへ。工数は作業量、帯は開始日〜終了日の暦日です。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ht="16.5" customHeight="1">
      <c r="A6" s="12" t="str">
        <v>青：予定期間　濃青：進捗100%　灰：土日</v>
      </c>
      <c r="B6" s="12"/>
      <c r="C6" s="12"/>
      <c r="D6" s="13" t="str">
        <v>月</v>
      </c>
      <c r="E6" s="20" t="n">
        <f>IF(ISNUMBER(E7),E7,"")</f>
        <v>46300</v>
      </c>
      <c r="F6" s="20" t="str">
        <f>IF(ISNUMBER(F7),IF(DAY(F7)=1,F7,""),"")</f>
      </c>
      <c r="G6" s="20" t="str">
        <f>IF(ISNUMBER(G7),IF(DAY(G7)=1,G7,""),"")</f>
      </c>
      <c r="H6" s="20" t="str">
        <f>IF(ISNUMBER(H7),IF(DAY(H7)=1,H7,""),"")</f>
      </c>
      <c r="I6" s="20" t="str">
        <f>IF(ISNUMBER(I7),IF(DAY(I7)=1,I7,""),"")</f>
      </c>
      <c r="J6" s="20" t="str">
        <f>IF(ISNUMBER(J7),IF(DAY(J7)=1,J7,""),"")</f>
      </c>
      <c r="K6" s="20" t="str">
        <f>IF(ISNUMBER(K7),IF(DAY(K7)=1,K7,""),"")</f>
      </c>
      <c r="L6" s="20" t="str">
        <f>IF(ISNUMBER(L7),IF(DAY(L7)=1,L7,""),"")</f>
      </c>
      <c r="M6" s="20" t="str">
        <f>IF(ISNUMBER(M7),IF(DAY(M7)=1,M7,""),"")</f>
      </c>
      <c r="N6" s="20" t="str">
        <f>IF(ISNUMBER(N7),IF(DAY(N7)=1,N7,""),"")</f>
      </c>
      <c r="O6" s="20" t="str">
        <f>IF(ISNUMBER(O7),IF(DAY(O7)=1,O7,""),"")</f>
      </c>
      <c r="P6" s="20" t="str">
        <f>IF(ISNUMBER(P7),IF(DAY(P7)=1,P7,""),"")</f>
      </c>
      <c r="Q6" s="20" t="str">
        <f>IF(ISNUMBER(Q7),IF(DAY(Q7)=1,Q7,""),"")</f>
      </c>
      <c r="R6" s="20" t="str">
        <f>IF(ISNUMBER(R7),IF(DAY(R7)=1,R7,""),"")</f>
      </c>
      <c r="S6" s="20" t="str">
        <f>IF(ISNUMBER(S7),IF(DAY(S7)=1,S7,""),"")</f>
      </c>
      <c r="T6" s="20" t="str">
        <f>IF(ISNUMBER(T7),IF(DAY(T7)=1,T7,""),"")</f>
      </c>
      <c r="U6" s="20" t="str">
        <f>IF(ISNUMBER(U7),IF(DAY(U7)=1,U7,""),"")</f>
      </c>
      <c r="V6" s="20" t="str">
        <f>IF(ISNUMBER(V7),IF(DAY(V7)=1,V7,""),"")</f>
      </c>
      <c r="W6" s="20" t="str">
        <f>IF(ISNUMBER(W7),IF(DAY(W7)=1,W7,""),"")</f>
      </c>
      <c r="X6" s="20" t="str">
        <f>IF(ISNUMBER(X7),IF(DAY(X7)=1,X7,""),"")</f>
      </c>
      <c r="Y6" s="20" t="str">
        <f>IF(ISNUMBER(Y7),IF(DAY(Y7)=1,Y7,""),"")</f>
      </c>
      <c r="Z6" s="20" t="str">
        <f>IF(ISNUMBER(Z7),IF(DAY(Z7)=1,Z7,""),"")</f>
      </c>
      <c r="AA6" s="20" t="str">
        <f>IF(ISNUMBER(AA7),IF(DAY(AA7)=1,AA7,""),"")</f>
      </c>
      <c r="AB6" s="20" t="str">
        <f>IF(ISNUMBER(AB7),IF(DAY(AB7)=1,AB7,""),"")</f>
      </c>
      <c r="AC6" s="20" t="str">
        <f>IF(ISNUMBER(AC7),IF(DAY(AC7)=1,AC7,""),"")</f>
      </c>
      <c r="AD6" s="20" t="str">
        <f>IF(ISNUMBER(AD7),IF(DAY(AD7)=1,AD7,""),"")</f>
      </c>
      <c r="AE6" s="20" t="str">
        <f>IF(ISNUMBER(AE7),IF(DAY(AE7)=1,AE7,""),"")</f>
      </c>
      <c r="AF6" s="20" t="n">
        <f>IF(ISNUMBER(AF7),IF(DAY(AF7)=1,AF7,""),"")</f>
        <v>46327</v>
      </c>
    </row>
    <row r="7" ht="15" customHeight="1">
      <c r="A7" s="16" t="str">
        <v>No</v>
      </c>
      <c r="B7" s="16" t="str">
        <v>作業名</v>
      </c>
      <c r="C7" s="16" t="str">
        <v>担当</v>
      </c>
      <c r="D7" s="16" t="str">
        <v>進捗</v>
      </c>
      <c r="E7" s="21" t="n">
        <f>IF(ISNUMBER($D$4),$C$4,"")</f>
        <v>46300</v>
      </c>
      <c r="F7" s="21" t="n">
        <f>IF(ISNUMBER(E7),E7+1,"")</f>
        <v>46301</v>
      </c>
      <c r="G7" s="21" t="n">
        <f>IF(ISNUMBER(F7),F7+1,"")</f>
        <v>46302</v>
      </c>
      <c r="H7" s="21" t="n">
        <f>IF(ISNUMBER(G7),G7+1,"")</f>
        <v>46303</v>
      </c>
      <c r="I7" s="21" t="n">
        <f>IF(ISNUMBER(H7),H7+1,"")</f>
        <v>46304</v>
      </c>
      <c r="J7" s="21" t="n">
        <f>IF(ISNUMBER(I7),I7+1,"")</f>
        <v>46305</v>
      </c>
      <c r="K7" s="21" t="n">
        <f>IF(ISNUMBER(J7),J7+1,"")</f>
        <v>46306</v>
      </c>
      <c r="L7" s="21" t="n">
        <f>IF(ISNUMBER(K7),K7+1,"")</f>
        <v>46307</v>
      </c>
      <c r="M7" s="21" t="n">
        <f>IF(ISNUMBER(L7),L7+1,"")</f>
        <v>46308</v>
      </c>
      <c r="N7" s="21" t="n">
        <f>IF(ISNUMBER(M7),M7+1,"")</f>
        <v>46309</v>
      </c>
      <c r="O7" s="21" t="n">
        <f>IF(ISNUMBER(N7),N7+1,"")</f>
        <v>46310</v>
      </c>
      <c r="P7" s="21" t="n">
        <f>IF(ISNUMBER(O7),O7+1,"")</f>
        <v>46311</v>
      </c>
      <c r="Q7" s="21" t="n">
        <f>IF(ISNUMBER(P7),P7+1,"")</f>
        <v>46312</v>
      </c>
      <c r="R7" s="21" t="n">
        <f>IF(ISNUMBER(Q7),Q7+1,"")</f>
        <v>46313</v>
      </c>
      <c r="S7" s="21" t="n">
        <f>IF(ISNUMBER(R7),R7+1,"")</f>
        <v>46314</v>
      </c>
      <c r="T7" s="21" t="n">
        <f>IF(ISNUMBER(S7),S7+1,"")</f>
        <v>46315</v>
      </c>
      <c r="U7" s="21" t="n">
        <f>IF(ISNUMBER(T7),T7+1,"")</f>
        <v>46316</v>
      </c>
      <c r="V7" s="21" t="n">
        <f>IF(ISNUMBER(U7),U7+1,"")</f>
        <v>46317</v>
      </c>
      <c r="W7" s="21" t="n">
        <f>IF(ISNUMBER(V7),V7+1,"")</f>
        <v>46318</v>
      </c>
      <c r="X7" s="21" t="n">
        <f>IF(ISNUMBER(W7),W7+1,"")</f>
        <v>46319</v>
      </c>
      <c r="Y7" s="21" t="n">
        <f>IF(ISNUMBER(X7),X7+1,"")</f>
        <v>46320</v>
      </c>
      <c r="Z7" s="21" t="n">
        <f>IF(ISNUMBER(Y7),Y7+1,"")</f>
        <v>46321</v>
      </c>
      <c r="AA7" s="21" t="n">
        <f>IF(ISNUMBER(Z7),Z7+1,"")</f>
        <v>46322</v>
      </c>
      <c r="AB7" s="21" t="n">
        <f>IF(ISNUMBER(AA7),AA7+1,"")</f>
        <v>46323</v>
      </c>
      <c r="AC7" s="21" t="n">
        <f>IF(ISNUMBER(AB7),AB7+1,"")</f>
        <v>46324</v>
      </c>
      <c r="AD7" s="21" t="n">
        <f>IF(ISNUMBER(AC7),AC7+1,"")</f>
        <v>46325</v>
      </c>
      <c r="AE7" s="21" t="n">
        <f>IF(ISNUMBER(AD7),AD7+1,"")</f>
        <v>46326</v>
      </c>
      <c r="AF7" s="21" t="n">
        <f>IF(ISNUMBER(AE7),AE7+1,"")</f>
        <v>46327</v>
      </c>
    </row>
    <row r="8" ht="15" customHeight="1">
      <c r="A8" s="16"/>
      <c r="B8" s="16"/>
      <c r="C8" s="16"/>
      <c r="D8" s="16"/>
      <c r="E8" s="22" t="str">
        <f>IF(ISNUMBER(E7),CHOOSE(WEEKDAY(E7,2),"月","火","水","木","金","土","日"),"")</f>
        <v>月</v>
      </c>
      <c r="F8" s="22" t="str">
        <f>IF(ISNUMBER(F7),CHOOSE(WEEKDAY(F7,2),"月","火","水","木","金","土","日"),"")</f>
        <v>火</v>
      </c>
      <c r="G8" s="22" t="str">
        <f>IF(ISNUMBER(G7),CHOOSE(WEEKDAY(G7,2),"月","火","水","木","金","土","日"),"")</f>
        <v>水</v>
      </c>
      <c r="H8" s="22" t="str">
        <f>IF(ISNUMBER(H7),CHOOSE(WEEKDAY(H7,2),"月","火","水","木","金","土","日"),"")</f>
        <v>木</v>
      </c>
      <c r="I8" s="22" t="str">
        <f>IF(ISNUMBER(I7),CHOOSE(WEEKDAY(I7,2),"月","火","水","木","金","土","日"),"")</f>
        <v>金</v>
      </c>
      <c r="J8" s="22" t="str">
        <f>IF(ISNUMBER(J7),CHOOSE(WEEKDAY(J7,2),"月","火","水","木","金","土","日"),"")</f>
        <v>土</v>
      </c>
      <c r="K8" s="22" t="str">
        <f>IF(ISNUMBER(K7),CHOOSE(WEEKDAY(K7,2),"月","火","水","木","金","土","日"),"")</f>
        <v>日</v>
      </c>
      <c r="L8" s="22" t="str">
        <f>IF(ISNUMBER(L7),CHOOSE(WEEKDAY(L7,2),"月","火","水","木","金","土","日"),"")</f>
        <v>月</v>
      </c>
      <c r="M8" s="22" t="str">
        <f>IF(ISNUMBER(M7),CHOOSE(WEEKDAY(M7,2),"月","火","水","木","金","土","日"),"")</f>
        <v>火</v>
      </c>
      <c r="N8" s="22" t="str">
        <f>IF(ISNUMBER(N7),CHOOSE(WEEKDAY(N7,2),"月","火","水","木","金","土","日"),"")</f>
        <v>水</v>
      </c>
      <c r="O8" s="22" t="str">
        <f>IF(ISNUMBER(O7),CHOOSE(WEEKDAY(O7,2),"月","火","水","木","金","土","日"),"")</f>
        <v>木</v>
      </c>
      <c r="P8" s="22" t="str">
        <f>IF(ISNUMBER(P7),CHOOSE(WEEKDAY(P7,2),"月","火","水","木","金","土","日"),"")</f>
        <v>金</v>
      </c>
      <c r="Q8" s="22" t="str">
        <f>IF(ISNUMBER(Q7),CHOOSE(WEEKDAY(Q7,2),"月","火","水","木","金","土","日"),"")</f>
        <v>土</v>
      </c>
      <c r="R8" s="22" t="str">
        <f>IF(ISNUMBER(R7),CHOOSE(WEEKDAY(R7,2),"月","火","水","木","金","土","日"),"")</f>
        <v>日</v>
      </c>
      <c r="S8" s="22" t="str">
        <f>IF(ISNUMBER(S7),CHOOSE(WEEKDAY(S7,2),"月","火","水","木","金","土","日"),"")</f>
        <v>月</v>
      </c>
      <c r="T8" s="22" t="str">
        <f>IF(ISNUMBER(T7),CHOOSE(WEEKDAY(T7,2),"月","火","水","木","金","土","日"),"")</f>
        <v>火</v>
      </c>
      <c r="U8" s="22" t="str">
        <f>IF(ISNUMBER(U7),CHOOSE(WEEKDAY(U7,2),"月","火","水","木","金","土","日"),"")</f>
        <v>水</v>
      </c>
      <c r="V8" s="22" t="str">
        <f>IF(ISNUMBER(V7),CHOOSE(WEEKDAY(V7,2),"月","火","水","木","金","土","日"),"")</f>
        <v>木</v>
      </c>
      <c r="W8" s="22" t="str">
        <f>IF(ISNUMBER(W7),CHOOSE(WEEKDAY(W7,2),"月","火","水","木","金","土","日"),"")</f>
        <v>金</v>
      </c>
      <c r="X8" s="22" t="str">
        <f>IF(ISNUMBER(X7),CHOOSE(WEEKDAY(X7,2),"月","火","水","木","金","土","日"),"")</f>
        <v>土</v>
      </c>
      <c r="Y8" s="22" t="str">
        <f>IF(ISNUMBER(Y7),CHOOSE(WEEKDAY(Y7,2),"月","火","水","木","金","土","日"),"")</f>
        <v>日</v>
      </c>
      <c r="Z8" s="22" t="str">
        <f>IF(ISNUMBER(Z7),CHOOSE(WEEKDAY(Z7,2),"月","火","水","木","金","土","日"),"")</f>
        <v>月</v>
      </c>
      <c r="AA8" s="22" t="str">
        <f>IF(ISNUMBER(AA7),CHOOSE(WEEKDAY(AA7,2),"月","火","水","木","金","土","日"),"")</f>
        <v>火</v>
      </c>
      <c r="AB8" s="22" t="str">
        <f>IF(ISNUMBER(AB7),CHOOSE(WEEKDAY(AB7,2),"月","火","水","木","金","土","日"),"")</f>
        <v>水</v>
      </c>
      <c r="AC8" s="22" t="str">
        <f>IF(ISNUMBER(AC7),CHOOSE(WEEKDAY(AC7,2),"月","火","水","木","金","土","日"),"")</f>
        <v>木</v>
      </c>
      <c r="AD8" s="22" t="str">
        <f>IF(ISNUMBER(AD7),CHOOSE(WEEKDAY(AD7,2),"月","火","水","木","金","土","日"),"")</f>
        <v>金</v>
      </c>
      <c r="AE8" s="22" t="str">
        <f>IF(ISNUMBER(AE7),CHOOSE(WEEKDAY(AE7,2),"月","火","水","木","金","土","日"),"")</f>
        <v>土</v>
      </c>
      <c r="AF8" s="22" t="str">
        <f>IF(ISNUMBER(AF7),CHOOSE(WEEKDAY(AF7,2),"月","火","水","木","金","土","日"),"")</f>
        <v>日</v>
      </c>
    </row>
    <row r="9" ht="33" customHeight="1">
      <c r="A9" s="61" t="n">
        <f>IF('作業入力'!C9="","",'作業入力'!A9)</f>
        <v>1</v>
      </c>
      <c r="B9" s="34" t="str">
        <f>IF('作業入力'!C9="","",'作業入力'!C9)</f>
        <v>現状業務の棚卸し</v>
      </c>
      <c r="C9" s="34" t="str">
        <f>IF(OR('作業入力'!C9="",'作業入力'!D9=""),"",'作業入力'!D9)</f>
        <v>営業</v>
      </c>
      <c r="D9" s="67" t="n">
        <f>IF('作業入力'!C9="","",IF(AND(ISNUMBER('作業入力'!H9),'作業入力'!H9&gt;=0,'作業入力'!H9&lt;=1),'作業入力'!H9,"確認"))</f>
        <v>1</v>
      </c>
      <c r="E9" s="70" t="n">
        <f>IF(OR(NOT(ISNUMBER(E$7)),NOT(ISNUMBER('作業入力'!$I9))),"",IF(AND(E$7&gt;='作業入力'!$E9,E$7&lt;='作業入力'!$F9),1,0))</f>
        <v>1</v>
      </c>
      <c r="F9" s="70" t="n">
        <f>IF(OR(NOT(ISNUMBER(F$7)),NOT(ISNUMBER('作業入力'!$I9))),"",IF(AND(F$7&gt;='作業入力'!$E9,F$7&lt;='作業入力'!$F9),1,0))</f>
        <v>1</v>
      </c>
      <c r="G9" s="70" t="n">
        <f>IF(OR(NOT(ISNUMBER(G$7)),NOT(ISNUMBER('作業入力'!$I9))),"",IF(AND(G$7&gt;='作業入力'!$E9,G$7&lt;='作業入力'!$F9),1,0))</f>
        <v>1</v>
      </c>
      <c r="H9" s="70" t="n">
        <f>IF(OR(NOT(ISNUMBER(H$7)),NOT(ISNUMBER('作業入力'!$I9))),"",IF(AND(H$7&gt;='作業入力'!$E9,H$7&lt;='作業入力'!$F9),1,0))</f>
        <v>0</v>
      </c>
      <c r="I9" s="70" t="n">
        <f>IF(OR(NOT(ISNUMBER(I$7)),NOT(ISNUMBER('作業入力'!$I9))),"",IF(AND(I$7&gt;='作業入力'!$E9,I$7&lt;='作業入力'!$F9),1,0))</f>
        <v>0</v>
      </c>
      <c r="J9" s="70" t="n">
        <f>IF(OR(NOT(ISNUMBER(J$7)),NOT(ISNUMBER('作業入力'!$I9))),"",IF(AND(J$7&gt;='作業入力'!$E9,J$7&lt;='作業入力'!$F9),1,0))</f>
        <v>0</v>
      </c>
      <c r="K9" s="70" t="n">
        <f>IF(OR(NOT(ISNUMBER(K$7)),NOT(ISNUMBER('作業入力'!$I9))),"",IF(AND(K$7&gt;='作業入力'!$E9,K$7&lt;='作業入力'!$F9),1,0))</f>
        <v>0</v>
      </c>
      <c r="L9" s="70" t="n">
        <f>IF(OR(NOT(ISNUMBER(L$7)),NOT(ISNUMBER('作業入力'!$I9))),"",IF(AND(L$7&gt;='作業入力'!$E9,L$7&lt;='作業入力'!$F9),1,0))</f>
        <v>0</v>
      </c>
      <c r="M9" s="70" t="n">
        <f>IF(OR(NOT(ISNUMBER(M$7)),NOT(ISNUMBER('作業入力'!$I9))),"",IF(AND(M$7&gt;='作業入力'!$E9,M$7&lt;='作業入力'!$F9),1,0))</f>
        <v>0</v>
      </c>
      <c r="N9" s="70" t="n">
        <f>IF(OR(NOT(ISNUMBER(N$7)),NOT(ISNUMBER('作業入力'!$I9))),"",IF(AND(N$7&gt;='作業入力'!$E9,N$7&lt;='作業入力'!$F9),1,0))</f>
        <v>0</v>
      </c>
      <c r="O9" s="70" t="n">
        <f>IF(OR(NOT(ISNUMBER(O$7)),NOT(ISNUMBER('作業入力'!$I9))),"",IF(AND(O$7&gt;='作業入力'!$E9,O$7&lt;='作業入力'!$F9),1,0))</f>
        <v>0</v>
      </c>
      <c r="P9" s="70" t="n">
        <f>IF(OR(NOT(ISNUMBER(P$7)),NOT(ISNUMBER('作業入力'!$I9))),"",IF(AND(P$7&gt;='作業入力'!$E9,P$7&lt;='作業入力'!$F9),1,0))</f>
        <v>0</v>
      </c>
      <c r="Q9" s="70" t="n">
        <f>IF(OR(NOT(ISNUMBER(Q$7)),NOT(ISNUMBER('作業入力'!$I9))),"",IF(AND(Q$7&gt;='作業入力'!$E9,Q$7&lt;='作業入力'!$F9),1,0))</f>
        <v>0</v>
      </c>
      <c r="R9" s="70" t="n">
        <f>IF(OR(NOT(ISNUMBER(R$7)),NOT(ISNUMBER('作業入力'!$I9))),"",IF(AND(R$7&gt;='作業入力'!$E9,R$7&lt;='作業入力'!$F9),1,0))</f>
        <v>0</v>
      </c>
      <c r="S9" s="70" t="n">
        <f>IF(OR(NOT(ISNUMBER(S$7)),NOT(ISNUMBER('作業入力'!$I9))),"",IF(AND(S$7&gt;='作業入力'!$E9,S$7&lt;='作業入力'!$F9),1,0))</f>
        <v>0</v>
      </c>
      <c r="T9" s="70" t="n">
        <f>IF(OR(NOT(ISNUMBER(T$7)),NOT(ISNUMBER('作業入力'!$I9))),"",IF(AND(T$7&gt;='作業入力'!$E9,T$7&lt;='作業入力'!$F9),1,0))</f>
        <v>0</v>
      </c>
      <c r="U9" s="70" t="n">
        <f>IF(OR(NOT(ISNUMBER(U$7)),NOT(ISNUMBER('作業入力'!$I9))),"",IF(AND(U$7&gt;='作業入力'!$E9,U$7&lt;='作業入力'!$F9),1,0))</f>
        <v>0</v>
      </c>
      <c r="V9" s="70" t="n">
        <f>IF(OR(NOT(ISNUMBER(V$7)),NOT(ISNUMBER('作業入力'!$I9))),"",IF(AND(V$7&gt;='作業入力'!$E9,V$7&lt;='作業入力'!$F9),1,0))</f>
        <v>0</v>
      </c>
      <c r="W9" s="70" t="n">
        <f>IF(OR(NOT(ISNUMBER(W$7)),NOT(ISNUMBER('作業入力'!$I9))),"",IF(AND(W$7&gt;='作業入力'!$E9,W$7&lt;='作業入力'!$F9),1,0))</f>
        <v>0</v>
      </c>
      <c r="X9" s="70" t="n">
        <f>IF(OR(NOT(ISNUMBER(X$7)),NOT(ISNUMBER('作業入力'!$I9))),"",IF(AND(X$7&gt;='作業入力'!$E9,X$7&lt;='作業入力'!$F9),1,0))</f>
        <v>0</v>
      </c>
      <c r="Y9" s="70" t="n">
        <f>IF(OR(NOT(ISNUMBER(Y$7)),NOT(ISNUMBER('作業入力'!$I9))),"",IF(AND(Y$7&gt;='作業入力'!$E9,Y$7&lt;='作業入力'!$F9),1,0))</f>
        <v>0</v>
      </c>
      <c r="Z9" s="70" t="n">
        <f>IF(OR(NOT(ISNUMBER(Z$7)),NOT(ISNUMBER('作業入力'!$I9))),"",IF(AND(Z$7&gt;='作業入力'!$E9,Z$7&lt;='作業入力'!$F9),1,0))</f>
        <v>0</v>
      </c>
      <c r="AA9" s="70" t="n">
        <f>IF(OR(NOT(ISNUMBER(AA$7)),NOT(ISNUMBER('作業入力'!$I9))),"",IF(AND(AA$7&gt;='作業入力'!$E9,AA$7&lt;='作業入力'!$F9),1,0))</f>
        <v>0</v>
      </c>
      <c r="AB9" s="70" t="n">
        <f>IF(OR(NOT(ISNUMBER(AB$7)),NOT(ISNUMBER('作業入力'!$I9))),"",IF(AND(AB$7&gt;='作業入力'!$E9,AB$7&lt;='作業入力'!$F9),1,0))</f>
        <v>0</v>
      </c>
      <c r="AC9" s="70" t="n">
        <f>IF(OR(NOT(ISNUMBER(AC$7)),NOT(ISNUMBER('作業入力'!$I9))),"",IF(AND(AC$7&gt;='作業入力'!$E9,AC$7&lt;='作業入力'!$F9),1,0))</f>
        <v>0</v>
      </c>
      <c r="AD9" s="70" t="n">
        <f>IF(OR(NOT(ISNUMBER(AD$7)),NOT(ISNUMBER('作業入力'!$I9))),"",IF(AND(AD$7&gt;='作業入力'!$E9,AD$7&lt;='作業入力'!$F9),1,0))</f>
        <v>0</v>
      </c>
      <c r="AE9" s="70" t="n">
        <f>IF(OR(NOT(ISNUMBER(AE$7)),NOT(ISNUMBER('作業入力'!$I9))),"",IF(AND(AE$7&gt;='作業入力'!$E9,AE$7&lt;='作業入力'!$F9),1,0))</f>
        <v>0</v>
      </c>
      <c r="AF9" s="70" t="n">
        <f>IF(OR(NOT(ISNUMBER(AF$7)),NOT(ISNUMBER('作業入力'!$I9))),"",IF(AND(AF$7&gt;='作業入力'!$E9,AF$7&lt;='作業入力'!$F9),1,0))</f>
        <v>0</v>
      </c>
    </row>
    <row r="10" ht="33" customHeight="1">
      <c r="A10" s="62" t="n">
        <f>IF('作業入力'!C10="","",'作業入力'!A10)</f>
        <v>2</v>
      </c>
      <c r="B10" s="35" t="str">
        <f>IF('作業入力'!C10="","",'作業入力'!C10)</f>
        <v>利用目的と必須条件の合意</v>
      </c>
      <c r="C10" s="35" t="str">
        <f>IF(OR('作業入力'!C10="",'作業入力'!D10=""),"",'作業入力'!D10)</f>
        <v>推進担当</v>
      </c>
      <c r="D10" s="68" t="n">
        <f>IF('作業入力'!C10="","",IF(AND(ISNUMBER('作業入力'!H10),'作業入力'!H10&gt;=0,'作業入力'!H10&lt;=1),'作業入力'!H10,"確認"))</f>
        <v>1</v>
      </c>
      <c r="E10" s="71" t="n">
        <f>IF(OR(NOT(ISNUMBER(E$7)),NOT(ISNUMBER('作業入力'!$I10))),"",IF(AND(E$7&gt;='作業入力'!$E10,E$7&lt;='作業入力'!$F10),1,0))</f>
        <v>0</v>
      </c>
      <c r="F10" s="71" t="n">
        <f>IF(OR(NOT(ISNUMBER(F$7)),NOT(ISNUMBER('作業入力'!$I10))),"",IF(AND(F$7&gt;='作業入力'!$E10,F$7&lt;='作業入力'!$F10),1,0))</f>
        <v>0</v>
      </c>
      <c r="G10" s="71" t="n">
        <f>IF(OR(NOT(ISNUMBER(G$7)),NOT(ISNUMBER('作業入力'!$I10))),"",IF(AND(G$7&gt;='作業入力'!$E10,G$7&lt;='作業入力'!$F10),1,0))</f>
        <v>0</v>
      </c>
      <c r="H10" s="71" t="n">
        <f>IF(OR(NOT(ISNUMBER(H$7)),NOT(ISNUMBER('作業入力'!$I10))),"",IF(AND(H$7&gt;='作業入力'!$E10,H$7&lt;='作業入力'!$F10),1,0))</f>
        <v>1</v>
      </c>
      <c r="I10" s="71" t="n">
        <f>IF(OR(NOT(ISNUMBER(I$7)),NOT(ISNUMBER('作業入力'!$I10))),"",IF(AND(I$7&gt;='作業入力'!$E10,I$7&lt;='作業入力'!$F10),1,0))</f>
        <v>1</v>
      </c>
      <c r="J10" s="71" t="n">
        <f>IF(OR(NOT(ISNUMBER(J$7)),NOT(ISNUMBER('作業入力'!$I10))),"",IF(AND(J$7&gt;='作業入力'!$E10,J$7&lt;='作業入力'!$F10),1,0))</f>
        <v>0</v>
      </c>
      <c r="K10" s="71" t="n">
        <f>IF(OR(NOT(ISNUMBER(K$7)),NOT(ISNUMBER('作業入力'!$I10))),"",IF(AND(K$7&gt;='作業入力'!$E10,K$7&lt;='作業入力'!$F10),1,0))</f>
        <v>0</v>
      </c>
      <c r="L10" s="71" t="n">
        <f>IF(OR(NOT(ISNUMBER(L$7)),NOT(ISNUMBER('作業入力'!$I10))),"",IF(AND(L$7&gt;='作業入力'!$E10,L$7&lt;='作業入力'!$F10),1,0))</f>
        <v>0</v>
      </c>
      <c r="M10" s="71" t="n">
        <f>IF(OR(NOT(ISNUMBER(M$7)),NOT(ISNUMBER('作業入力'!$I10))),"",IF(AND(M$7&gt;='作業入力'!$E10,M$7&lt;='作業入力'!$F10),1,0))</f>
        <v>0</v>
      </c>
      <c r="N10" s="71" t="n">
        <f>IF(OR(NOT(ISNUMBER(N$7)),NOT(ISNUMBER('作業入力'!$I10))),"",IF(AND(N$7&gt;='作業入力'!$E10,N$7&lt;='作業入力'!$F10),1,0))</f>
        <v>0</v>
      </c>
      <c r="O10" s="71" t="n">
        <f>IF(OR(NOT(ISNUMBER(O$7)),NOT(ISNUMBER('作業入力'!$I10))),"",IF(AND(O$7&gt;='作業入力'!$E10,O$7&lt;='作業入力'!$F10),1,0))</f>
        <v>0</v>
      </c>
      <c r="P10" s="71" t="n">
        <f>IF(OR(NOT(ISNUMBER(P$7)),NOT(ISNUMBER('作業入力'!$I10))),"",IF(AND(P$7&gt;='作業入力'!$E10,P$7&lt;='作業入力'!$F10),1,0))</f>
        <v>0</v>
      </c>
      <c r="Q10" s="71" t="n">
        <f>IF(OR(NOT(ISNUMBER(Q$7)),NOT(ISNUMBER('作業入力'!$I10))),"",IF(AND(Q$7&gt;='作業入力'!$E10,Q$7&lt;='作業入力'!$F10),1,0))</f>
        <v>0</v>
      </c>
      <c r="R10" s="71" t="n">
        <f>IF(OR(NOT(ISNUMBER(R$7)),NOT(ISNUMBER('作業入力'!$I10))),"",IF(AND(R$7&gt;='作業入力'!$E10,R$7&lt;='作業入力'!$F10),1,0))</f>
        <v>0</v>
      </c>
      <c r="S10" s="71" t="n">
        <f>IF(OR(NOT(ISNUMBER(S$7)),NOT(ISNUMBER('作業入力'!$I10))),"",IF(AND(S$7&gt;='作業入力'!$E10,S$7&lt;='作業入力'!$F10),1,0))</f>
        <v>0</v>
      </c>
      <c r="T10" s="71" t="n">
        <f>IF(OR(NOT(ISNUMBER(T$7)),NOT(ISNUMBER('作業入力'!$I10))),"",IF(AND(T$7&gt;='作業入力'!$E10,T$7&lt;='作業入力'!$F10),1,0))</f>
        <v>0</v>
      </c>
      <c r="U10" s="71" t="n">
        <f>IF(OR(NOT(ISNUMBER(U$7)),NOT(ISNUMBER('作業入力'!$I10))),"",IF(AND(U$7&gt;='作業入力'!$E10,U$7&lt;='作業入力'!$F10),1,0))</f>
        <v>0</v>
      </c>
      <c r="V10" s="71" t="n">
        <f>IF(OR(NOT(ISNUMBER(V$7)),NOT(ISNUMBER('作業入力'!$I10))),"",IF(AND(V$7&gt;='作業入力'!$E10,V$7&lt;='作業入力'!$F10),1,0))</f>
        <v>0</v>
      </c>
      <c r="W10" s="71" t="n">
        <f>IF(OR(NOT(ISNUMBER(W$7)),NOT(ISNUMBER('作業入力'!$I10))),"",IF(AND(W$7&gt;='作業入力'!$E10,W$7&lt;='作業入力'!$F10),1,0))</f>
        <v>0</v>
      </c>
      <c r="X10" s="71" t="n">
        <f>IF(OR(NOT(ISNUMBER(X$7)),NOT(ISNUMBER('作業入力'!$I10))),"",IF(AND(X$7&gt;='作業入力'!$E10,X$7&lt;='作業入力'!$F10),1,0))</f>
        <v>0</v>
      </c>
      <c r="Y10" s="71" t="n">
        <f>IF(OR(NOT(ISNUMBER(Y$7)),NOT(ISNUMBER('作業入力'!$I10))),"",IF(AND(Y$7&gt;='作業入力'!$E10,Y$7&lt;='作業入力'!$F10),1,0))</f>
        <v>0</v>
      </c>
      <c r="Z10" s="71" t="n">
        <f>IF(OR(NOT(ISNUMBER(Z$7)),NOT(ISNUMBER('作業入力'!$I10))),"",IF(AND(Z$7&gt;='作業入力'!$E10,Z$7&lt;='作業入力'!$F10),1,0))</f>
        <v>0</v>
      </c>
      <c r="AA10" s="71" t="n">
        <f>IF(OR(NOT(ISNUMBER(AA$7)),NOT(ISNUMBER('作業入力'!$I10))),"",IF(AND(AA$7&gt;='作業入力'!$E10,AA$7&lt;='作業入力'!$F10),1,0))</f>
        <v>0</v>
      </c>
      <c r="AB10" s="71" t="n">
        <f>IF(OR(NOT(ISNUMBER(AB$7)),NOT(ISNUMBER('作業入力'!$I10))),"",IF(AND(AB$7&gt;='作業入力'!$E10,AB$7&lt;='作業入力'!$F10),1,0))</f>
        <v>0</v>
      </c>
      <c r="AC10" s="71" t="n">
        <f>IF(OR(NOT(ISNUMBER(AC$7)),NOT(ISNUMBER('作業入力'!$I10))),"",IF(AND(AC$7&gt;='作業入力'!$E10,AC$7&lt;='作業入力'!$F10),1,0))</f>
        <v>0</v>
      </c>
      <c r="AD10" s="71" t="n">
        <f>IF(OR(NOT(ISNUMBER(AD$7)),NOT(ISNUMBER('作業入力'!$I10))),"",IF(AND(AD$7&gt;='作業入力'!$E10,AD$7&lt;='作業入力'!$F10),1,0))</f>
        <v>0</v>
      </c>
      <c r="AE10" s="71" t="n">
        <f>IF(OR(NOT(ISNUMBER(AE$7)),NOT(ISNUMBER('作業入力'!$I10))),"",IF(AND(AE$7&gt;='作業入力'!$E10,AE$7&lt;='作業入力'!$F10),1,0))</f>
        <v>0</v>
      </c>
      <c r="AF10" s="71" t="n">
        <f>IF(OR(NOT(ISNUMBER(AF$7)),NOT(ISNUMBER('作業入力'!$I10))),"",IF(AND(AF$7&gt;='作業入力'!$E10,AF$7&lt;='作業入力'!$F10),1,0))</f>
        <v>0</v>
      </c>
    </row>
    <row r="11" ht="33" customHeight="1">
      <c r="A11" s="62" t="n">
        <f>IF('作業入力'!C11="","",'作業入力'!A11)</f>
        <v>3</v>
      </c>
      <c r="B11" s="35" t="str">
        <f>IF('作業入力'!C11="","",'作業入力'!C11)</f>
        <v>入力項目と権限の設定</v>
      </c>
      <c r="C11" s="35" t="str">
        <f>IF(OR('作業入力'!C11="",'作業入力'!D11=""),"",'作業入力'!D11)</f>
        <v>管理担当</v>
      </c>
      <c r="D11" s="68" t="n">
        <f>IF('作業入力'!C11="","",IF(AND(ISNUMBER('作業入力'!H11),'作業入力'!H11&gt;=0,'作業入力'!H11&lt;=1),'作業入力'!H11,"確認"))</f>
        <v>0.5</v>
      </c>
      <c r="E11" s="71" t="n">
        <f>IF(OR(NOT(ISNUMBER(E$7)),NOT(ISNUMBER('作業入力'!$I11))),"",IF(AND(E$7&gt;='作業入力'!$E11,E$7&lt;='作業入力'!$F11),1,0))</f>
        <v>0</v>
      </c>
      <c r="F11" s="71" t="n">
        <f>IF(OR(NOT(ISNUMBER(F$7)),NOT(ISNUMBER('作業入力'!$I11))),"",IF(AND(F$7&gt;='作業入力'!$E11,F$7&lt;='作業入力'!$F11),1,0))</f>
        <v>0</v>
      </c>
      <c r="G11" s="71" t="n">
        <f>IF(OR(NOT(ISNUMBER(G$7)),NOT(ISNUMBER('作業入力'!$I11))),"",IF(AND(G$7&gt;='作業入力'!$E11,G$7&lt;='作業入力'!$F11),1,0))</f>
        <v>0</v>
      </c>
      <c r="H11" s="71" t="n">
        <f>IF(OR(NOT(ISNUMBER(H$7)),NOT(ISNUMBER('作業入力'!$I11))),"",IF(AND(H$7&gt;='作業入力'!$E11,H$7&lt;='作業入力'!$F11),1,0))</f>
        <v>0</v>
      </c>
      <c r="I11" s="71" t="n">
        <f>IF(OR(NOT(ISNUMBER(I$7)),NOT(ISNUMBER('作業入力'!$I11))),"",IF(AND(I$7&gt;='作業入力'!$E11,I$7&lt;='作業入力'!$F11),1,0))</f>
        <v>0</v>
      </c>
      <c r="J11" s="71" t="n">
        <f>IF(OR(NOT(ISNUMBER(J$7)),NOT(ISNUMBER('作業入力'!$I11))),"",IF(AND(J$7&gt;='作業入力'!$E11,J$7&lt;='作業入力'!$F11),1,0))</f>
        <v>0</v>
      </c>
      <c r="K11" s="71" t="n">
        <f>IF(OR(NOT(ISNUMBER(K$7)),NOT(ISNUMBER('作業入力'!$I11))),"",IF(AND(K$7&gt;='作業入力'!$E11,K$7&lt;='作業入力'!$F11),1,0))</f>
        <v>0</v>
      </c>
      <c r="L11" s="71" t="n">
        <f>IF(OR(NOT(ISNUMBER(L$7)),NOT(ISNUMBER('作業入力'!$I11))),"",IF(AND(L$7&gt;='作業入力'!$E11,L$7&lt;='作業入力'!$F11),1,0))</f>
        <v>1</v>
      </c>
      <c r="M11" s="71" t="n">
        <f>IF(OR(NOT(ISNUMBER(M$7)),NOT(ISNUMBER('作業入力'!$I11))),"",IF(AND(M$7&gt;='作業入力'!$E11,M$7&lt;='作業入力'!$F11),1,0))</f>
        <v>1</v>
      </c>
      <c r="N11" s="71" t="n">
        <f>IF(OR(NOT(ISNUMBER(N$7)),NOT(ISNUMBER('作業入力'!$I11))),"",IF(AND(N$7&gt;='作業入力'!$E11,N$7&lt;='作業入力'!$F11),1,0))</f>
        <v>1</v>
      </c>
      <c r="O11" s="71" t="n">
        <f>IF(OR(NOT(ISNUMBER(O$7)),NOT(ISNUMBER('作業入力'!$I11))),"",IF(AND(O$7&gt;='作業入力'!$E11,O$7&lt;='作業入力'!$F11),1,0))</f>
        <v>0</v>
      </c>
      <c r="P11" s="71" t="n">
        <f>IF(OR(NOT(ISNUMBER(P$7)),NOT(ISNUMBER('作業入力'!$I11))),"",IF(AND(P$7&gt;='作業入力'!$E11,P$7&lt;='作業入力'!$F11),1,0))</f>
        <v>0</v>
      </c>
      <c r="Q11" s="71" t="n">
        <f>IF(OR(NOT(ISNUMBER(Q$7)),NOT(ISNUMBER('作業入力'!$I11))),"",IF(AND(Q$7&gt;='作業入力'!$E11,Q$7&lt;='作業入力'!$F11),1,0))</f>
        <v>0</v>
      </c>
      <c r="R11" s="71" t="n">
        <f>IF(OR(NOT(ISNUMBER(R$7)),NOT(ISNUMBER('作業入力'!$I11))),"",IF(AND(R$7&gt;='作業入力'!$E11,R$7&lt;='作業入力'!$F11),1,0))</f>
        <v>0</v>
      </c>
      <c r="S11" s="71" t="n">
        <f>IF(OR(NOT(ISNUMBER(S$7)),NOT(ISNUMBER('作業入力'!$I11))),"",IF(AND(S$7&gt;='作業入力'!$E11,S$7&lt;='作業入力'!$F11),1,0))</f>
        <v>0</v>
      </c>
      <c r="T11" s="71" t="n">
        <f>IF(OR(NOT(ISNUMBER(T$7)),NOT(ISNUMBER('作業入力'!$I11))),"",IF(AND(T$7&gt;='作業入力'!$E11,T$7&lt;='作業入力'!$F11),1,0))</f>
        <v>0</v>
      </c>
      <c r="U11" s="71" t="n">
        <f>IF(OR(NOT(ISNUMBER(U$7)),NOT(ISNUMBER('作業入力'!$I11))),"",IF(AND(U$7&gt;='作業入力'!$E11,U$7&lt;='作業入力'!$F11),1,0))</f>
        <v>0</v>
      </c>
      <c r="V11" s="71" t="n">
        <f>IF(OR(NOT(ISNUMBER(V$7)),NOT(ISNUMBER('作業入力'!$I11))),"",IF(AND(V$7&gt;='作業入力'!$E11,V$7&lt;='作業入力'!$F11),1,0))</f>
        <v>0</v>
      </c>
      <c r="W11" s="71" t="n">
        <f>IF(OR(NOT(ISNUMBER(W$7)),NOT(ISNUMBER('作業入力'!$I11))),"",IF(AND(W$7&gt;='作業入力'!$E11,W$7&lt;='作業入力'!$F11),1,0))</f>
        <v>0</v>
      </c>
      <c r="X11" s="71" t="n">
        <f>IF(OR(NOT(ISNUMBER(X$7)),NOT(ISNUMBER('作業入力'!$I11))),"",IF(AND(X$7&gt;='作業入力'!$E11,X$7&lt;='作業入力'!$F11),1,0))</f>
        <v>0</v>
      </c>
      <c r="Y11" s="71" t="n">
        <f>IF(OR(NOT(ISNUMBER(Y$7)),NOT(ISNUMBER('作業入力'!$I11))),"",IF(AND(Y$7&gt;='作業入力'!$E11,Y$7&lt;='作業入力'!$F11),1,0))</f>
        <v>0</v>
      </c>
      <c r="Z11" s="71" t="n">
        <f>IF(OR(NOT(ISNUMBER(Z$7)),NOT(ISNUMBER('作業入力'!$I11))),"",IF(AND(Z$7&gt;='作業入力'!$E11,Z$7&lt;='作業入力'!$F11),1,0))</f>
        <v>0</v>
      </c>
      <c r="AA11" s="71" t="n">
        <f>IF(OR(NOT(ISNUMBER(AA$7)),NOT(ISNUMBER('作業入力'!$I11))),"",IF(AND(AA$7&gt;='作業入力'!$E11,AA$7&lt;='作業入力'!$F11),1,0))</f>
        <v>0</v>
      </c>
      <c r="AB11" s="71" t="n">
        <f>IF(OR(NOT(ISNUMBER(AB$7)),NOT(ISNUMBER('作業入力'!$I11))),"",IF(AND(AB$7&gt;='作業入力'!$E11,AB$7&lt;='作業入力'!$F11),1,0))</f>
        <v>0</v>
      </c>
      <c r="AC11" s="71" t="n">
        <f>IF(OR(NOT(ISNUMBER(AC$7)),NOT(ISNUMBER('作業入力'!$I11))),"",IF(AND(AC$7&gt;='作業入力'!$E11,AC$7&lt;='作業入力'!$F11),1,0))</f>
        <v>0</v>
      </c>
      <c r="AD11" s="71" t="n">
        <f>IF(OR(NOT(ISNUMBER(AD$7)),NOT(ISNUMBER('作業入力'!$I11))),"",IF(AND(AD$7&gt;='作業入力'!$E11,AD$7&lt;='作業入力'!$F11),1,0))</f>
        <v>0</v>
      </c>
      <c r="AE11" s="71" t="n">
        <f>IF(OR(NOT(ISNUMBER(AE$7)),NOT(ISNUMBER('作業入力'!$I11))),"",IF(AND(AE$7&gt;='作業入力'!$E11,AE$7&lt;='作業入力'!$F11),1,0))</f>
        <v>0</v>
      </c>
      <c r="AF11" s="71" t="n">
        <f>IF(OR(NOT(ISNUMBER(AF$7)),NOT(ISNUMBER('作業入力'!$I11))),"",IF(AND(AF$7&gt;='作業入力'!$E11,AF$7&lt;='作業入力'!$F11),1,0))</f>
        <v>0</v>
      </c>
    </row>
    <row r="12" ht="33" customHeight="1">
      <c r="A12" s="62" t="n">
        <f>IF('作業入力'!C12="","",'作業入力'!A12)</f>
        <v>4</v>
      </c>
      <c r="B12" s="35" t="str">
        <f>IF('作業入力'!C12="","",'作業入力'!C12)</f>
        <v>顧客データの整理</v>
      </c>
      <c r="C12" s="35" t="str">
        <f>IF(OR('作業入力'!C12="",'作業入力'!D12=""),"",'作業入力'!D12)</f>
        <v>営業</v>
      </c>
      <c r="D12" s="68" t="n">
        <f>IF('作業入力'!C12="","",IF(AND(ISNUMBER('作業入力'!H12),'作業入力'!H12&gt;=0,'作業入力'!H12&lt;=1),'作業入力'!H12,"確認"))</f>
        <v>0.5</v>
      </c>
      <c r="E12" s="71" t="n">
        <f>IF(OR(NOT(ISNUMBER(E$7)),NOT(ISNUMBER('作業入力'!$I12))),"",IF(AND(E$7&gt;='作業入力'!$E12,E$7&lt;='作業入力'!$F12),1,0))</f>
        <v>0</v>
      </c>
      <c r="F12" s="71" t="n">
        <f>IF(OR(NOT(ISNUMBER(F$7)),NOT(ISNUMBER('作業入力'!$I12))),"",IF(AND(F$7&gt;='作業入力'!$E12,F$7&lt;='作業入力'!$F12),1,0))</f>
        <v>0</v>
      </c>
      <c r="G12" s="71" t="n">
        <f>IF(OR(NOT(ISNUMBER(G$7)),NOT(ISNUMBER('作業入力'!$I12))),"",IF(AND(G$7&gt;='作業入力'!$E12,G$7&lt;='作業入力'!$F12),1,0))</f>
        <v>0</v>
      </c>
      <c r="H12" s="71" t="n">
        <f>IF(OR(NOT(ISNUMBER(H$7)),NOT(ISNUMBER('作業入力'!$I12))),"",IF(AND(H$7&gt;='作業入力'!$E12,H$7&lt;='作業入力'!$F12),1,0))</f>
        <v>0</v>
      </c>
      <c r="I12" s="71" t="n">
        <f>IF(OR(NOT(ISNUMBER(I$7)),NOT(ISNUMBER('作業入力'!$I12))),"",IF(AND(I$7&gt;='作業入力'!$E12,I$7&lt;='作業入力'!$F12),1,0))</f>
        <v>0</v>
      </c>
      <c r="J12" s="71" t="n">
        <f>IF(OR(NOT(ISNUMBER(J$7)),NOT(ISNUMBER('作業入力'!$I12))),"",IF(AND(J$7&gt;='作業入力'!$E12,J$7&lt;='作業入力'!$F12),1,0))</f>
        <v>0</v>
      </c>
      <c r="K12" s="71" t="n">
        <f>IF(OR(NOT(ISNUMBER(K$7)),NOT(ISNUMBER('作業入力'!$I12))),"",IF(AND(K$7&gt;='作業入力'!$E12,K$7&lt;='作業入力'!$F12),1,0))</f>
        <v>0</v>
      </c>
      <c r="L12" s="71" t="n">
        <f>IF(OR(NOT(ISNUMBER(L$7)),NOT(ISNUMBER('作業入力'!$I12))),"",IF(AND(L$7&gt;='作業入力'!$E12,L$7&lt;='作業入力'!$F12),1,0))</f>
        <v>1</v>
      </c>
      <c r="M12" s="71" t="n">
        <f>IF(OR(NOT(ISNUMBER(M$7)),NOT(ISNUMBER('作業入力'!$I12))),"",IF(AND(M$7&gt;='作業入力'!$E12,M$7&lt;='作業入力'!$F12),1,0))</f>
        <v>1</v>
      </c>
      <c r="N12" s="71" t="n">
        <f>IF(OR(NOT(ISNUMBER(N$7)),NOT(ISNUMBER('作業入力'!$I12))),"",IF(AND(N$7&gt;='作業入力'!$E12,N$7&lt;='作業入力'!$F12),1,0))</f>
        <v>1</v>
      </c>
      <c r="O12" s="71" t="n">
        <f>IF(OR(NOT(ISNUMBER(O$7)),NOT(ISNUMBER('作業入力'!$I12))),"",IF(AND(O$7&gt;='作業入力'!$E12,O$7&lt;='作業入力'!$F12),1,0))</f>
        <v>1</v>
      </c>
      <c r="P12" s="71" t="n">
        <f>IF(OR(NOT(ISNUMBER(P$7)),NOT(ISNUMBER('作業入力'!$I12))),"",IF(AND(P$7&gt;='作業入力'!$E12,P$7&lt;='作業入力'!$F12),1,0))</f>
        <v>1</v>
      </c>
      <c r="Q12" s="71" t="n">
        <f>IF(OR(NOT(ISNUMBER(Q$7)),NOT(ISNUMBER('作業入力'!$I12))),"",IF(AND(Q$7&gt;='作業入力'!$E12,Q$7&lt;='作業入力'!$F12),1,0))</f>
        <v>0</v>
      </c>
      <c r="R12" s="71" t="n">
        <f>IF(OR(NOT(ISNUMBER(R$7)),NOT(ISNUMBER('作業入力'!$I12))),"",IF(AND(R$7&gt;='作業入力'!$E12,R$7&lt;='作業入力'!$F12),1,0))</f>
        <v>0</v>
      </c>
      <c r="S12" s="71" t="n">
        <f>IF(OR(NOT(ISNUMBER(S$7)),NOT(ISNUMBER('作業入力'!$I12))),"",IF(AND(S$7&gt;='作業入力'!$E12,S$7&lt;='作業入力'!$F12),1,0))</f>
        <v>0</v>
      </c>
      <c r="T12" s="71" t="n">
        <f>IF(OR(NOT(ISNUMBER(T$7)),NOT(ISNUMBER('作業入力'!$I12))),"",IF(AND(T$7&gt;='作業入力'!$E12,T$7&lt;='作業入力'!$F12),1,0))</f>
        <v>0</v>
      </c>
      <c r="U12" s="71" t="n">
        <f>IF(OR(NOT(ISNUMBER(U$7)),NOT(ISNUMBER('作業入力'!$I12))),"",IF(AND(U$7&gt;='作業入力'!$E12,U$7&lt;='作業入力'!$F12),1,0))</f>
        <v>0</v>
      </c>
      <c r="V12" s="71" t="n">
        <f>IF(OR(NOT(ISNUMBER(V$7)),NOT(ISNUMBER('作業入力'!$I12))),"",IF(AND(V$7&gt;='作業入力'!$E12,V$7&lt;='作業入力'!$F12),1,0))</f>
        <v>0</v>
      </c>
      <c r="W12" s="71" t="n">
        <f>IF(OR(NOT(ISNUMBER(W$7)),NOT(ISNUMBER('作業入力'!$I12))),"",IF(AND(W$7&gt;='作業入力'!$E12,W$7&lt;='作業入力'!$F12),1,0))</f>
        <v>0</v>
      </c>
      <c r="X12" s="71" t="n">
        <f>IF(OR(NOT(ISNUMBER(X$7)),NOT(ISNUMBER('作業入力'!$I12))),"",IF(AND(X$7&gt;='作業入力'!$E12,X$7&lt;='作業入力'!$F12),1,0))</f>
        <v>0</v>
      </c>
      <c r="Y12" s="71" t="n">
        <f>IF(OR(NOT(ISNUMBER(Y$7)),NOT(ISNUMBER('作業入力'!$I12))),"",IF(AND(Y$7&gt;='作業入力'!$E12,Y$7&lt;='作業入力'!$F12),1,0))</f>
        <v>0</v>
      </c>
      <c r="Z12" s="71" t="n">
        <f>IF(OR(NOT(ISNUMBER(Z$7)),NOT(ISNUMBER('作業入力'!$I12))),"",IF(AND(Z$7&gt;='作業入力'!$E12,Z$7&lt;='作業入力'!$F12),1,0))</f>
        <v>0</v>
      </c>
      <c r="AA12" s="71" t="n">
        <f>IF(OR(NOT(ISNUMBER(AA$7)),NOT(ISNUMBER('作業入力'!$I12))),"",IF(AND(AA$7&gt;='作業入力'!$E12,AA$7&lt;='作業入力'!$F12),1,0))</f>
        <v>0</v>
      </c>
      <c r="AB12" s="71" t="n">
        <f>IF(OR(NOT(ISNUMBER(AB$7)),NOT(ISNUMBER('作業入力'!$I12))),"",IF(AND(AB$7&gt;='作業入力'!$E12,AB$7&lt;='作業入力'!$F12),1,0))</f>
        <v>0</v>
      </c>
      <c r="AC12" s="71" t="n">
        <f>IF(OR(NOT(ISNUMBER(AC$7)),NOT(ISNUMBER('作業入力'!$I12))),"",IF(AND(AC$7&gt;='作業入力'!$E12,AC$7&lt;='作業入力'!$F12),1,0))</f>
        <v>0</v>
      </c>
      <c r="AD12" s="71" t="n">
        <f>IF(OR(NOT(ISNUMBER(AD$7)),NOT(ISNUMBER('作業入力'!$I12))),"",IF(AND(AD$7&gt;='作業入力'!$E12,AD$7&lt;='作業入力'!$F12),1,0))</f>
        <v>0</v>
      </c>
      <c r="AE12" s="71" t="n">
        <f>IF(OR(NOT(ISNUMBER(AE$7)),NOT(ISNUMBER('作業入力'!$I12))),"",IF(AND(AE$7&gt;='作業入力'!$E12,AE$7&lt;='作業入力'!$F12),1,0))</f>
        <v>0</v>
      </c>
      <c r="AF12" s="71" t="n">
        <f>IF(OR(NOT(ISNUMBER(AF$7)),NOT(ISNUMBER('作業入力'!$I12))),"",IF(AND(AF$7&gt;='作業入力'!$E12,AF$7&lt;='作業入力'!$F12),1,0))</f>
        <v>0</v>
      </c>
    </row>
    <row r="13" ht="33" customHeight="1">
      <c r="A13" s="62" t="n">
        <f>IF('作業入力'!C13="","",'作業入力'!A13)</f>
        <v>5</v>
      </c>
      <c r="B13" s="35" t="str">
        <f>IF('作業入力'!C13="","",'作業入力'!C13)</f>
        <v>テスト用データで動作確認</v>
      </c>
      <c r="C13" s="35" t="str">
        <f>IF(OR('作業入力'!C13="",'作業入力'!D13=""),"",'作業入力'!D13)</f>
        <v>推進担当</v>
      </c>
      <c r="D13" s="68" t="n">
        <f>IF('作業入力'!C13="","",IF(AND(ISNUMBER('作業入力'!H13),'作業入力'!H13&gt;=0,'作業入力'!H13&lt;=1),'作業入力'!H13,"確認"))</f>
        <v>0</v>
      </c>
      <c r="E13" s="71" t="n">
        <f>IF(OR(NOT(ISNUMBER(E$7)),NOT(ISNUMBER('作業入力'!$I13))),"",IF(AND(E$7&gt;='作業入力'!$E13,E$7&lt;='作業入力'!$F13),1,0))</f>
        <v>0</v>
      </c>
      <c r="F13" s="71" t="n">
        <f>IF(OR(NOT(ISNUMBER(F$7)),NOT(ISNUMBER('作業入力'!$I13))),"",IF(AND(F$7&gt;='作業入力'!$E13,F$7&lt;='作業入力'!$F13),1,0))</f>
        <v>0</v>
      </c>
      <c r="G13" s="71" t="n">
        <f>IF(OR(NOT(ISNUMBER(G$7)),NOT(ISNUMBER('作業入力'!$I13))),"",IF(AND(G$7&gt;='作業入力'!$E13,G$7&lt;='作業入力'!$F13),1,0))</f>
        <v>0</v>
      </c>
      <c r="H13" s="71" t="n">
        <f>IF(OR(NOT(ISNUMBER(H$7)),NOT(ISNUMBER('作業入力'!$I13))),"",IF(AND(H$7&gt;='作業入力'!$E13,H$7&lt;='作業入力'!$F13),1,0))</f>
        <v>0</v>
      </c>
      <c r="I13" s="71" t="n">
        <f>IF(OR(NOT(ISNUMBER(I$7)),NOT(ISNUMBER('作業入力'!$I13))),"",IF(AND(I$7&gt;='作業入力'!$E13,I$7&lt;='作業入力'!$F13),1,0))</f>
        <v>0</v>
      </c>
      <c r="J13" s="71" t="n">
        <f>IF(OR(NOT(ISNUMBER(J$7)),NOT(ISNUMBER('作業入力'!$I13))),"",IF(AND(J$7&gt;='作業入力'!$E13,J$7&lt;='作業入力'!$F13),1,0))</f>
        <v>0</v>
      </c>
      <c r="K13" s="71" t="n">
        <f>IF(OR(NOT(ISNUMBER(K$7)),NOT(ISNUMBER('作業入力'!$I13))),"",IF(AND(K$7&gt;='作業入力'!$E13,K$7&lt;='作業入力'!$F13),1,0))</f>
        <v>0</v>
      </c>
      <c r="L13" s="71" t="n">
        <f>IF(OR(NOT(ISNUMBER(L$7)),NOT(ISNUMBER('作業入力'!$I13))),"",IF(AND(L$7&gt;='作業入力'!$E13,L$7&lt;='作業入力'!$F13),1,0))</f>
        <v>0</v>
      </c>
      <c r="M13" s="71" t="n">
        <f>IF(OR(NOT(ISNUMBER(M$7)),NOT(ISNUMBER('作業入力'!$I13))),"",IF(AND(M$7&gt;='作業入力'!$E13,M$7&lt;='作業入力'!$F13),1,0))</f>
        <v>0</v>
      </c>
      <c r="N13" s="71" t="n">
        <f>IF(OR(NOT(ISNUMBER(N$7)),NOT(ISNUMBER('作業入力'!$I13))),"",IF(AND(N$7&gt;='作業入力'!$E13,N$7&lt;='作業入力'!$F13),1,0))</f>
        <v>0</v>
      </c>
      <c r="O13" s="71" t="n">
        <f>IF(OR(NOT(ISNUMBER(O$7)),NOT(ISNUMBER('作業入力'!$I13))),"",IF(AND(O$7&gt;='作業入力'!$E13,O$7&lt;='作業入力'!$F13),1,0))</f>
        <v>1</v>
      </c>
      <c r="P13" s="71" t="n">
        <f>IF(OR(NOT(ISNUMBER(P$7)),NOT(ISNUMBER('作業入力'!$I13))),"",IF(AND(P$7&gt;='作業入力'!$E13,P$7&lt;='作業入力'!$F13),1,0))</f>
        <v>1</v>
      </c>
      <c r="Q13" s="71" t="n">
        <f>IF(OR(NOT(ISNUMBER(Q$7)),NOT(ISNUMBER('作業入力'!$I13))),"",IF(AND(Q$7&gt;='作業入力'!$E13,Q$7&lt;='作業入力'!$F13),1,0))</f>
        <v>0</v>
      </c>
      <c r="R13" s="71" t="n">
        <f>IF(OR(NOT(ISNUMBER(R$7)),NOT(ISNUMBER('作業入力'!$I13))),"",IF(AND(R$7&gt;='作業入力'!$E13,R$7&lt;='作業入力'!$F13),1,0))</f>
        <v>0</v>
      </c>
      <c r="S13" s="71" t="n">
        <f>IF(OR(NOT(ISNUMBER(S$7)),NOT(ISNUMBER('作業入力'!$I13))),"",IF(AND(S$7&gt;='作業入力'!$E13,S$7&lt;='作業入力'!$F13),1,0))</f>
        <v>0</v>
      </c>
      <c r="T13" s="71" t="n">
        <f>IF(OR(NOT(ISNUMBER(T$7)),NOT(ISNUMBER('作業入力'!$I13))),"",IF(AND(T$7&gt;='作業入力'!$E13,T$7&lt;='作業入力'!$F13),1,0))</f>
        <v>0</v>
      </c>
      <c r="U13" s="71" t="n">
        <f>IF(OR(NOT(ISNUMBER(U$7)),NOT(ISNUMBER('作業入力'!$I13))),"",IF(AND(U$7&gt;='作業入力'!$E13,U$7&lt;='作業入力'!$F13),1,0))</f>
        <v>0</v>
      </c>
      <c r="V13" s="71" t="n">
        <f>IF(OR(NOT(ISNUMBER(V$7)),NOT(ISNUMBER('作業入力'!$I13))),"",IF(AND(V$7&gt;='作業入力'!$E13,V$7&lt;='作業入力'!$F13),1,0))</f>
        <v>0</v>
      </c>
      <c r="W13" s="71" t="n">
        <f>IF(OR(NOT(ISNUMBER(W$7)),NOT(ISNUMBER('作業入力'!$I13))),"",IF(AND(W$7&gt;='作業入力'!$E13,W$7&lt;='作業入力'!$F13),1,0))</f>
        <v>0</v>
      </c>
      <c r="X13" s="71" t="n">
        <f>IF(OR(NOT(ISNUMBER(X$7)),NOT(ISNUMBER('作業入力'!$I13))),"",IF(AND(X$7&gt;='作業入力'!$E13,X$7&lt;='作業入力'!$F13),1,0))</f>
        <v>0</v>
      </c>
      <c r="Y13" s="71" t="n">
        <f>IF(OR(NOT(ISNUMBER(Y$7)),NOT(ISNUMBER('作業入力'!$I13))),"",IF(AND(Y$7&gt;='作業入力'!$E13,Y$7&lt;='作業入力'!$F13),1,0))</f>
        <v>0</v>
      </c>
      <c r="Z13" s="71" t="n">
        <f>IF(OR(NOT(ISNUMBER(Z$7)),NOT(ISNUMBER('作業入力'!$I13))),"",IF(AND(Z$7&gt;='作業入力'!$E13,Z$7&lt;='作業入力'!$F13),1,0))</f>
        <v>0</v>
      </c>
      <c r="AA13" s="71" t="n">
        <f>IF(OR(NOT(ISNUMBER(AA$7)),NOT(ISNUMBER('作業入力'!$I13))),"",IF(AND(AA$7&gt;='作業入力'!$E13,AA$7&lt;='作業入力'!$F13),1,0))</f>
        <v>0</v>
      </c>
      <c r="AB13" s="71" t="n">
        <f>IF(OR(NOT(ISNUMBER(AB$7)),NOT(ISNUMBER('作業入力'!$I13))),"",IF(AND(AB$7&gt;='作業入力'!$E13,AB$7&lt;='作業入力'!$F13),1,0))</f>
        <v>0</v>
      </c>
      <c r="AC13" s="71" t="n">
        <f>IF(OR(NOT(ISNUMBER(AC$7)),NOT(ISNUMBER('作業入力'!$I13))),"",IF(AND(AC$7&gt;='作業入力'!$E13,AC$7&lt;='作業入力'!$F13),1,0))</f>
        <v>0</v>
      </c>
      <c r="AD13" s="71" t="n">
        <f>IF(OR(NOT(ISNUMBER(AD$7)),NOT(ISNUMBER('作業入力'!$I13))),"",IF(AND(AD$7&gt;='作業入力'!$E13,AD$7&lt;='作業入力'!$F13),1,0))</f>
        <v>0</v>
      </c>
      <c r="AE13" s="71" t="n">
        <f>IF(OR(NOT(ISNUMBER(AE$7)),NOT(ISNUMBER('作業入力'!$I13))),"",IF(AND(AE$7&gt;='作業入力'!$E13,AE$7&lt;='作業入力'!$F13),1,0))</f>
        <v>0</v>
      </c>
      <c r="AF13" s="71" t="n">
        <f>IF(OR(NOT(ISNUMBER(AF$7)),NOT(ISNUMBER('作業入力'!$I13))),"",IF(AND(AF$7&gt;='作業入力'!$E13,AF$7&lt;='作業入力'!$F13),1,0))</f>
        <v>0</v>
      </c>
    </row>
    <row r="14" ht="33" customHeight="1">
      <c r="A14" s="62" t="n">
        <f>IF('作業入力'!C14="","",'作業入力'!A14)</f>
        <v>6</v>
      </c>
      <c r="B14" s="35" t="str">
        <f>IF('作業入力'!C14="","",'作業入力'!C14)</f>
        <v>顧客データの移行</v>
      </c>
      <c r="C14" s="35" t="str">
        <f>IF(OR('作業入力'!C14="",'作業入力'!D14=""),"",'作業入力'!D14)</f>
        <v>管理担当</v>
      </c>
      <c r="D14" s="68" t="n">
        <f>IF('作業入力'!C14="","",IF(AND(ISNUMBER('作業入力'!H14),'作業入力'!H14&gt;=0,'作業入力'!H14&lt;=1),'作業入力'!H14,"確認"))</f>
        <v>0</v>
      </c>
      <c r="E14" s="71" t="n">
        <f>IF(OR(NOT(ISNUMBER(E$7)),NOT(ISNUMBER('作業入力'!$I14))),"",IF(AND(E$7&gt;='作業入力'!$E14,E$7&lt;='作業入力'!$F14),1,0))</f>
        <v>0</v>
      </c>
      <c r="F14" s="71" t="n">
        <f>IF(OR(NOT(ISNUMBER(F$7)),NOT(ISNUMBER('作業入力'!$I14))),"",IF(AND(F$7&gt;='作業入力'!$E14,F$7&lt;='作業入力'!$F14),1,0))</f>
        <v>0</v>
      </c>
      <c r="G14" s="71" t="n">
        <f>IF(OR(NOT(ISNUMBER(G$7)),NOT(ISNUMBER('作業入力'!$I14))),"",IF(AND(G$7&gt;='作業入力'!$E14,G$7&lt;='作業入力'!$F14),1,0))</f>
        <v>0</v>
      </c>
      <c r="H14" s="71" t="n">
        <f>IF(OR(NOT(ISNUMBER(H$7)),NOT(ISNUMBER('作業入力'!$I14))),"",IF(AND(H$7&gt;='作業入力'!$E14,H$7&lt;='作業入力'!$F14),1,0))</f>
        <v>0</v>
      </c>
      <c r="I14" s="71" t="n">
        <f>IF(OR(NOT(ISNUMBER(I$7)),NOT(ISNUMBER('作業入力'!$I14))),"",IF(AND(I$7&gt;='作業入力'!$E14,I$7&lt;='作業入力'!$F14),1,0))</f>
        <v>0</v>
      </c>
      <c r="J14" s="71" t="n">
        <f>IF(OR(NOT(ISNUMBER(J$7)),NOT(ISNUMBER('作業入力'!$I14))),"",IF(AND(J$7&gt;='作業入力'!$E14,J$7&lt;='作業入力'!$F14),1,0))</f>
        <v>0</v>
      </c>
      <c r="K14" s="71" t="n">
        <f>IF(OR(NOT(ISNUMBER(K$7)),NOT(ISNUMBER('作業入力'!$I14))),"",IF(AND(K$7&gt;='作業入力'!$E14,K$7&lt;='作業入力'!$F14),1,0))</f>
        <v>0</v>
      </c>
      <c r="L14" s="71" t="n">
        <f>IF(OR(NOT(ISNUMBER(L$7)),NOT(ISNUMBER('作業入力'!$I14))),"",IF(AND(L$7&gt;='作業入力'!$E14,L$7&lt;='作業入力'!$F14),1,0))</f>
        <v>0</v>
      </c>
      <c r="M14" s="71" t="n">
        <f>IF(OR(NOT(ISNUMBER(M$7)),NOT(ISNUMBER('作業入力'!$I14))),"",IF(AND(M$7&gt;='作業入力'!$E14,M$7&lt;='作業入力'!$F14),1,0))</f>
        <v>0</v>
      </c>
      <c r="N14" s="71" t="n">
        <f>IF(OR(NOT(ISNUMBER(N$7)),NOT(ISNUMBER('作業入力'!$I14))),"",IF(AND(N$7&gt;='作業入力'!$E14,N$7&lt;='作業入力'!$F14),1,0))</f>
        <v>0</v>
      </c>
      <c r="O14" s="71" t="n">
        <f>IF(OR(NOT(ISNUMBER(O$7)),NOT(ISNUMBER('作業入力'!$I14))),"",IF(AND(O$7&gt;='作業入力'!$E14,O$7&lt;='作業入力'!$F14),1,0))</f>
        <v>0</v>
      </c>
      <c r="P14" s="71" t="n">
        <f>IF(OR(NOT(ISNUMBER(P$7)),NOT(ISNUMBER('作業入力'!$I14))),"",IF(AND(P$7&gt;='作業入力'!$E14,P$7&lt;='作業入力'!$F14),1,0))</f>
        <v>0</v>
      </c>
      <c r="Q14" s="71" t="n">
        <f>IF(OR(NOT(ISNUMBER(Q$7)),NOT(ISNUMBER('作業入力'!$I14))),"",IF(AND(Q$7&gt;='作業入力'!$E14,Q$7&lt;='作業入力'!$F14),1,0))</f>
        <v>0</v>
      </c>
      <c r="R14" s="71" t="n">
        <f>IF(OR(NOT(ISNUMBER(R$7)),NOT(ISNUMBER('作業入力'!$I14))),"",IF(AND(R$7&gt;='作業入力'!$E14,R$7&lt;='作業入力'!$F14),1,0))</f>
        <v>0</v>
      </c>
      <c r="S14" s="71" t="n">
        <f>IF(OR(NOT(ISNUMBER(S$7)),NOT(ISNUMBER('作業入力'!$I14))),"",IF(AND(S$7&gt;='作業入力'!$E14,S$7&lt;='作業入力'!$F14),1,0))</f>
        <v>1</v>
      </c>
      <c r="T14" s="71" t="n">
        <f>IF(OR(NOT(ISNUMBER(T$7)),NOT(ISNUMBER('作業入力'!$I14))),"",IF(AND(T$7&gt;='作業入力'!$E14,T$7&lt;='作業入力'!$F14),1,0))</f>
        <v>1</v>
      </c>
      <c r="U14" s="71" t="n">
        <f>IF(OR(NOT(ISNUMBER(U$7)),NOT(ISNUMBER('作業入力'!$I14))),"",IF(AND(U$7&gt;='作業入力'!$E14,U$7&lt;='作業入力'!$F14),1,0))</f>
        <v>0</v>
      </c>
      <c r="V14" s="71" t="n">
        <f>IF(OR(NOT(ISNUMBER(V$7)),NOT(ISNUMBER('作業入力'!$I14))),"",IF(AND(V$7&gt;='作業入力'!$E14,V$7&lt;='作業入力'!$F14),1,0))</f>
        <v>0</v>
      </c>
      <c r="W14" s="71" t="n">
        <f>IF(OR(NOT(ISNUMBER(W$7)),NOT(ISNUMBER('作業入力'!$I14))),"",IF(AND(W$7&gt;='作業入力'!$E14,W$7&lt;='作業入力'!$F14),1,0))</f>
        <v>0</v>
      </c>
      <c r="X14" s="71" t="n">
        <f>IF(OR(NOT(ISNUMBER(X$7)),NOT(ISNUMBER('作業入力'!$I14))),"",IF(AND(X$7&gt;='作業入力'!$E14,X$7&lt;='作業入力'!$F14),1,0))</f>
        <v>0</v>
      </c>
      <c r="Y14" s="71" t="n">
        <f>IF(OR(NOT(ISNUMBER(Y$7)),NOT(ISNUMBER('作業入力'!$I14))),"",IF(AND(Y$7&gt;='作業入力'!$E14,Y$7&lt;='作業入力'!$F14),1,0))</f>
        <v>0</v>
      </c>
      <c r="Z14" s="71" t="n">
        <f>IF(OR(NOT(ISNUMBER(Z$7)),NOT(ISNUMBER('作業入力'!$I14))),"",IF(AND(Z$7&gt;='作業入力'!$E14,Z$7&lt;='作業入力'!$F14),1,0))</f>
        <v>0</v>
      </c>
      <c r="AA14" s="71" t="n">
        <f>IF(OR(NOT(ISNUMBER(AA$7)),NOT(ISNUMBER('作業入力'!$I14))),"",IF(AND(AA$7&gt;='作業入力'!$E14,AA$7&lt;='作業入力'!$F14),1,0))</f>
        <v>0</v>
      </c>
      <c r="AB14" s="71" t="n">
        <f>IF(OR(NOT(ISNUMBER(AB$7)),NOT(ISNUMBER('作業入力'!$I14))),"",IF(AND(AB$7&gt;='作業入力'!$E14,AB$7&lt;='作業入力'!$F14),1,0))</f>
        <v>0</v>
      </c>
      <c r="AC14" s="71" t="n">
        <f>IF(OR(NOT(ISNUMBER(AC$7)),NOT(ISNUMBER('作業入力'!$I14))),"",IF(AND(AC$7&gt;='作業入力'!$E14,AC$7&lt;='作業入力'!$F14),1,0))</f>
        <v>0</v>
      </c>
      <c r="AD14" s="71" t="n">
        <f>IF(OR(NOT(ISNUMBER(AD$7)),NOT(ISNUMBER('作業入力'!$I14))),"",IF(AND(AD$7&gt;='作業入力'!$E14,AD$7&lt;='作業入力'!$F14),1,0))</f>
        <v>0</v>
      </c>
      <c r="AE14" s="71" t="n">
        <f>IF(OR(NOT(ISNUMBER(AE$7)),NOT(ISNUMBER('作業入力'!$I14))),"",IF(AND(AE$7&gt;='作業入力'!$E14,AE$7&lt;='作業入力'!$F14),1,0))</f>
        <v>0</v>
      </c>
      <c r="AF14" s="71" t="n">
        <f>IF(OR(NOT(ISNUMBER(AF$7)),NOT(ISNUMBER('作業入力'!$I14))),"",IF(AND(AF$7&gt;='作業入力'!$E14,AF$7&lt;='作業入力'!$F14),1,0))</f>
        <v>0</v>
      </c>
    </row>
    <row r="15" ht="33" customHeight="1">
      <c r="A15" s="62" t="n">
        <f>IF('作業入力'!C15="","",'作業入力'!A15)</f>
        <v>7</v>
      </c>
      <c r="B15" s="35" t="str">
        <f>IF('作業入力'!C15="","",'作業入力'!C15)</f>
        <v>営業担当による受入確認</v>
      </c>
      <c r="C15" s="35" t="str">
        <f>IF(OR('作業入力'!C15="",'作業入力'!D15=""),"",'作業入力'!D15)</f>
        <v>営業</v>
      </c>
      <c r="D15" s="68" t="n">
        <f>IF('作業入力'!C15="","",IF(AND(ISNUMBER('作業入力'!H15),'作業入力'!H15&gt;=0,'作業入力'!H15&lt;=1),'作業入力'!H15,"確認"))</f>
        <v>0</v>
      </c>
      <c r="E15" s="71" t="n">
        <f>IF(OR(NOT(ISNUMBER(E$7)),NOT(ISNUMBER('作業入力'!$I15))),"",IF(AND(E$7&gt;='作業入力'!$E15,E$7&lt;='作業入力'!$F15),1,0))</f>
        <v>0</v>
      </c>
      <c r="F15" s="71" t="n">
        <f>IF(OR(NOT(ISNUMBER(F$7)),NOT(ISNUMBER('作業入力'!$I15))),"",IF(AND(F$7&gt;='作業入力'!$E15,F$7&lt;='作業入力'!$F15),1,0))</f>
        <v>0</v>
      </c>
      <c r="G15" s="71" t="n">
        <f>IF(OR(NOT(ISNUMBER(G$7)),NOT(ISNUMBER('作業入力'!$I15))),"",IF(AND(G$7&gt;='作業入力'!$E15,G$7&lt;='作業入力'!$F15),1,0))</f>
        <v>0</v>
      </c>
      <c r="H15" s="71" t="n">
        <f>IF(OR(NOT(ISNUMBER(H$7)),NOT(ISNUMBER('作業入力'!$I15))),"",IF(AND(H$7&gt;='作業入力'!$E15,H$7&lt;='作業入力'!$F15),1,0))</f>
        <v>0</v>
      </c>
      <c r="I15" s="71" t="n">
        <f>IF(OR(NOT(ISNUMBER(I$7)),NOT(ISNUMBER('作業入力'!$I15))),"",IF(AND(I$7&gt;='作業入力'!$E15,I$7&lt;='作業入力'!$F15),1,0))</f>
        <v>0</v>
      </c>
      <c r="J15" s="71" t="n">
        <f>IF(OR(NOT(ISNUMBER(J$7)),NOT(ISNUMBER('作業入力'!$I15))),"",IF(AND(J$7&gt;='作業入力'!$E15,J$7&lt;='作業入力'!$F15),1,0))</f>
        <v>0</v>
      </c>
      <c r="K15" s="71" t="n">
        <f>IF(OR(NOT(ISNUMBER(K$7)),NOT(ISNUMBER('作業入力'!$I15))),"",IF(AND(K$7&gt;='作業入力'!$E15,K$7&lt;='作業入力'!$F15),1,0))</f>
        <v>0</v>
      </c>
      <c r="L15" s="71" t="n">
        <f>IF(OR(NOT(ISNUMBER(L$7)),NOT(ISNUMBER('作業入力'!$I15))),"",IF(AND(L$7&gt;='作業入力'!$E15,L$7&lt;='作業入力'!$F15),1,0))</f>
        <v>0</v>
      </c>
      <c r="M15" s="71" t="n">
        <f>IF(OR(NOT(ISNUMBER(M$7)),NOT(ISNUMBER('作業入力'!$I15))),"",IF(AND(M$7&gt;='作業入力'!$E15,M$7&lt;='作業入力'!$F15),1,0))</f>
        <v>0</v>
      </c>
      <c r="N15" s="71" t="n">
        <f>IF(OR(NOT(ISNUMBER(N$7)),NOT(ISNUMBER('作業入力'!$I15))),"",IF(AND(N$7&gt;='作業入力'!$E15,N$7&lt;='作業入力'!$F15),1,0))</f>
        <v>0</v>
      </c>
      <c r="O15" s="71" t="n">
        <f>IF(OR(NOT(ISNUMBER(O$7)),NOT(ISNUMBER('作業入力'!$I15))),"",IF(AND(O$7&gt;='作業入力'!$E15,O$7&lt;='作業入力'!$F15),1,0))</f>
        <v>0</v>
      </c>
      <c r="P15" s="71" t="n">
        <f>IF(OR(NOT(ISNUMBER(P$7)),NOT(ISNUMBER('作業入力'!$I15))),"",IF(AND(P$7&gt;='作業入力'!$E15,P$7&lt;='作業入力'!$F15),1,0))</f>
        <v>0</v>
      </c>
      <c r="Q15" s="71" t="n">
        <f>IF(OR(NOT(ISNUMBER(Q$7)),NOT(ISNUMBER('作業入力'!$I15))),"",IF(AND(Q$7&gt;='作業入力'!$E15,Q$7&lt;='作業入力'!$F15),1,0))</f>
        <v>0</v>
      </c>
      <c r="R15" s="71" t="n">
        <f>IF(OR(NOT(ISNUMBER(R$7)),NOT(ISNUMBER('作業入力'!$I15))),"",IF(AND(R$7&gt;='作業入力'!$E15,R$7&lt;='作業入力'!$F15),1,0))</f>
        <v>0</v>
      </c>
      <c r="S15" s="71" t="n">
        <f>IF(OR(NOT(ISNUMBER(S$7)),NOT(ISNUMBER('作業入力'!$I15))),"",IF(AND(S$7&gt;='作業入力'!$E15,S$7&lt;='作業入力'!$F15),1,0))</f>
        <v>0</v>
      </c>
      <c r="T15" s="71" t="n">
        <f>IF(OR(NOT(ISNUMBER(T$7)),NOT(ISNUMBER('作業入力'!$I15))),"",IF(AND(T$7&gt;='作業入力'!$E15,T$7&lt;='作業入力'!$F15),1,0))</f>
        <v>0</v>
      </c>
      <c r="U15" s="71" t="n">
        <f>IF(OR(NOT(ISNUMBER(U$7)),NOT(ISNUMBER('作業入力'!$I15))),"",IF(AND(U$7&gt;='作業入力'!$E15,U$7&lt;='作業入力'!$F15),1,0))</f>
        <v>1</v>
      </c>
      <c r="V15" s="71" t="n">
        <f>IF(OR(NOT(ISNUMBER(V$7)),NOT(ISNUMBER('作業入力'!$I15))),"",IF(AND(V$7&gt;='作業入力'!$E15,V$7&lt;='作業入力'!$F15),1,0))</f>
        <v>1</v>
      </c>
      <c r="W15" s="71" t="n">
        <f>IF(OR(NOT(ISNUMBER(W$7)),NOT(ISNUMBER('作業入力'!$I15))),"",IF(AND(W$7&gt;='作業入力'!$E15,W$7&lt;='作業入力'!$F15),1,0))</f>
        <v>1</v>
      </c>
      <c r="X15" s="71" t="n">
        <f>IF(OR(NOT(ISNUMBER(X$7)),NOT(ISNUMBER('作業入力'!$I15))),"",IF(AND(X$7&gt;='作業入力'!$E15,X$7&lt;='作業入力'!$F15),1,0))</f>
        <v>0</v>
      </c>
      <c r="Y15" s="71" t="n">
        <f>IF(OR(NOT(ISNUMBER(Y$7)),NOT(ISNUMBER('作業入力'!$I15))),"",IF(AND(Y$7&gt;='作業入力'!$E15,Y$7&lt;='作業入力'!$F15),1,0))</f>
        <v>0</v>
      </c>
      <c r="Z15" s="71" t="n">
        <f>IF(OR(NOT(ISNUMBER(Z$7)),NOT(ISNUMBER('作業入力'!$I15))),"",IF(AND(Z$7&gt;='作業入力'!$E15,Z$7&lt;='作業入力'!$F15),1,0))</f>
        <v>0</v>
      </c>
      <c r="AA15" s="71" t="n">
        <f>IF(OR(NOT(ISNUMBER(AA$7)),NOT(ISNUMBER('作業入力'!$I15))),"",IF(AND(AA$7&gt;='作業入力'!$E15,AA$7&lt;='作業入力'!$F15),1,0))</f>
        <v>0</v>
      </c>
      <c r="AB15" s="71" t="n">
        <f>IF(OR(NOT(ISNUMBER(AB$7)),NOT(ISNUMBER('作業入力'!$I15))),"",IF(AND(AB$7&gt;='作業入力'!$E15,AB$7&lt;='作業入力'!$F15),1,0))</f>
        <v>0</v>
      </c>
      <c r="AC15" s="71" t="n">
        <f>IF(OR(NOT(ISNUMBER(AC$7)),NOT(ISNUMBER('作業入力'!$I15))),"",IF(AND(AC$7&gt;='作業入力'!$E15,AC$7&lt;='作業入力'!$F15),1,0))</f>
        <v>0</v>
      </c>
      <c r="AD15" s="71" t="n">
        <f>IF(OR(NOT(ISNUMBER(AD$7)),NOT(ISNUMBER('作業入力'!$I15))),"",IF(AND(AD$7&gt;='作業入力'!$E15,AD$7&lt;='作業入力'!$F15),1,0))</f>
        <v>0</v>
      </c>
      <c r="AE15" s="71" t="n">
        <f>IF(OR(NOT(ISNUMBER(AE$7)),NOT(ISNUMBER('作業入力'!$I15))),"",IF(AND(AE$7&gt;='作業入力'!$E15,AE$7&lt;='作業入力'!$F15),1,0))</f>
        <v>0</v>
      </c>
      <c r="AF15" s="71" t="n">
        <f>IF(OR(NOT(ISNUMBER(AF$7)),NOT(ISNUMBER('作業入力'!$I15))),"",IF(AND(AF$7&gt;='作業入力'!$E15,AF$7&lt;='作業入力'!$F15),1,0))</f>
        <v>0</v>
      </c>
    </row>
    <row r="16" ht="33" customHeight="1">
      <c r="A16" s="62" t="n">
        <f>IF('作業入力'!C16="","",'作業入力'!A16)</f>
        <v>8</v>
      </c>
      <c r="B16" s="35" t="str">
        <f>IF('作業入力'!C16="","",'作業入力'!C16)</f>
        <v>操作手順の整理</v>
      </c>
      <c r="C16" s="35" t="str">
        <f>IF(OR('作業入力'!C16="",'作業入力'!D16=""),"",'作業入力'!D16)</f>
        <v>推進担当</v>
      </c>
      <c r="D16" s="68" t="n">
        <f>IF('作業入力'!C16="","",IF(AND(ISNUMBER('作業入力'!H16),'作業入力'!H16&gt;=0,'作業入力'!H16&lt;=1),'作業入力'!H16,"確認"))</f>
        <v>0.25</v>
      </c>
      <c r="E16" s="71" t="n">
        <f>IF(OR(NOT(ISNUMBER(E$7)),NOT(ISNUMBER('作業入力'!$I16))),"",IF(AND(E$7&gt;='作業入力'!$E16,E$7&lt;='作業入力'!$F16),1,0))</f>
        <v>0</v>
      </c>
      <c r="F16" s="71" t="n">
        <f>IF(OR(NOT(ISNUMBER(F$7)),NOT(ISNUMBER('作業入力'!$I16))),"",IF(AND(F$7&gt;='作業入力'!$E16,F$7&lt;='作業入力'!$F16),1,0))</f>
        <v>0</v>
      </c>
      <c r="G16" s="71" t="n">
        <f>IF(OR(NOT(ISNUMBER(G$7)),NOT(ISNUMBER('作業入力'!$I16))),"",IF(AND(G$7&gt;='作業入力'!$E16,G$7&lt;='作業入力'!$F16),1,0))</f>
        <v>0</v>
      </c>
      <c r="H16" s="71" t="n">
        <f>IF(OR(NOT(ISNUMBER(H$7)),NOT(ISNUMBER('作業入力'!$I16))),"",IF(AND(H$7&gt;='作業入力'!$E16,H$7&lt;='作業入力'!$F16),1,0))</f>
        <v>0</v>
      </c>
      <c r="I16" s="71" t="n">
        <f>IF(OR(NOT(ISNUMBER(I$7)),NOT(ISNUMBER('作業入力'!$I16))),"",IF(AND(I$7&gt;='作業入力'!$E16,I$7&lt;='作業入力'!$F16),1,0))</f>
        <v>0</v>
      </c>
      <c r="J16" s="71" t="n">
        <f>IF(OR(NOT(ISNUMBER(J$7)),NOT(ISNUMBER('作業入力'!$I16))),"",IF(AND(J$7&gt;='作業入力'!$E16,J$7&lt;='作業入力'!$F16),1,0))</f>
        <v>0</v>
      </c>
      <c r="K16" s="71" t="n">
        <f>IF(OR(NOT(ISNUMBER(K$7)),NOT(ISNUMBER('作業入力'!$I16))),"",IF(AND(K$7&gt;='作業入力'!$E16,K$7&lt;='作業入力'!$F16),1,0))</f>
        <v>0</v>
      </c>
      <c r="L16" s="71" t="n">
        <f>IF(OR(NOT(ISNUMBER(L$7)),NOT(ISNUMBER('作業入力'!$I16))),"",IF(AND(L$7&gt;='作業入力'!$E16,L$7&lt;='作業入力'!$F16),1,0))</f>
        <v>0</v>
      </c>
      <c r="M16" s="71" t="n">
        <f>IF(OR(NOT(ISNUMBER(M$7)),NOT(ISNUMBER('作業入力'!$I16))),"",IF(AND(M$7&gt;='作業入力'!$E16,M$7&lt;='作業入力'!$F16),1,0))</f>
        <v>0</v>
      </c>
      <c r="N16" s="71" t="n">
        <f>IF(OR(NOT(ISNUMBER(N$7)),NOT(ISNUMBER('作業入力'!$I16))),"",IF(AND(N$7&gt;='作業入力'!$E16,N$7&lt;='作業入力'!$F16),1,0))</f>
        <v>0</v>
      </c>
      <c r="O16" s="71" t="n">
        <f>IF(OR(NOT(ISNUMBER(O$7)),NOT(ISNUMBER('作業入力'!$I16))),"",IF(AND(O$7&gt;='作業入力'!$E16,O$7&lt;='作業入力'!$F16),1,0))</f>
        <v>0</v>
      </c>
      <c r="P16" s="71" t="n">
        <f>IF(OR(NOT(ISNUMBER(P$7)),NOT(ISNUMBER('作業入力'!$I16))),"",IF(AND(P$7&gt;='作業入力'!$E16,P$7&lt;='作業入力'!$F16),1,0))</f>
        <v>0</v>
      </c>
      <c r="Q16" s="71" t="n">
        <f>IF(OR(NOT(ISNUMBER(Q$7)),NOT(ISNUMBER('作業入力'!$I16))),"",IF(AND(Q$7&gt;='作業入力'!$E16,Q$7&lt;='作業入力'!$F16),1,0))</f>
        <v>0</v>
      </c>
      <c r="R16" s="71" t="n">
        <f>IF(OR(NOT(ISNUMBER(R$7)),NOT(ISNUMBER('作業入力'!$I16))),"",IF(AND(R$7&gt;='作業入力'!$E16,R$7&lt;='作業入力'!$F16),1,0))</f>
        <v>0</v>
      </c>
      <c r="S16" s="71" t="n">
        <f>IF(OR(NOT(ISNUMBER(S$7)),NOT(ISNUMBER('作業入力'!$I16))),"",IF(AND(S$7&gt;='作業入力'!$E16,S$7&lt;='作業入力'!$F16),1,0))</f>
        <v>1</v>
      </c>
      <c r="T16" s="71" t="n">
        <f>IF(OR(NOT(ISNUMBER(T$7)),NOT(ISNUMBER('作業入力'!$I16))),"",IF(AND(T$7&gt;='作業入力'!$E16,T$7&lt;='作業入力'!$F16),1,0))</f>
        <v>1</v>
      </c>
      <c r="U16" s="71" t="n">
        <f>IF(OR(NOT(ISNUMBER(U$7)),NOT(ISNUMBER('作業入力'!$I16))),"",IF(AND(U$7&gt;='作業入力'!$E16,U$7&lt;='作業入力'!$F16),1,0))</f>
        <v>1</v>
      </c>
      <c r="V16" s="71" t="n">
        <f>IF(OR(NOT(ISNUMBER(V$7)),NOT(ISNUMBER('作業入力'!$I16))),"",IF(AND(V$7&gt;='作業入力'!$E16,V$7&lt;='作業入力'!$F16),1,0))</f>
        <v>1</v>
      </c>
      <c r="W16" s="71" t="n">
        <f>IF(OR(NOT(ISNUMBER(W$7)),NOT(ISNUMBER('作業入力'!$I16))),"",IF(AND(W$7&gt;='作業入力'!$E16,W$7&lt;='作業入力'!$F16),1,0))</f>
        <v>1</v>
      </c>
      <c r="X16" s="71" t="n">
        <f>IF(OR(NOT(ISNUMBER(X$7)),NOT(ISNUMBER('作業入力'!$I16))),"",IF(AND(X$7&gt;='作業入力'!$E16,X$7&lt;='作業入力'!$F16),1,0))</f>
        <v>0</v>
      </c>
      <c r="Y16" s="71" t="n">
        <f>IF(OR(NOT(ISNUMBER(Y$7)),NOT(ISNUMBER('作業入力'!$I16))),"",IF(AND(Y$7&gt;='作業入力'!$E16,Y$7&lt;='作業入力'!$F16),1,0))</f>
        <v>0</v>
      </c>
      <c r="Z16" s="71" t="n">
        <f>IF(OR(NOT(ISNUMBER(Z$7)),NOT(ISNUMBER('作業入力'!$I16))),"",IF(AND(Z$7&gt;='作業入力'!$E16,Z$7&lt;='作業入力'!$F16),1,0))</f>
        <v>0</v>
      </c>
      <c r="AA16" s="71" t="n">
        <f>IF(OR(NOT(ISNUMBER(AA$7)),NOT(ISNUMBER('作業入力'!$I16))),"",IF(AND(AA$7&gt;='作業入力'!$E16,AA$7&lt;='作業入力'!$F16),1,0))</f>
        <v>0</v>
      </c>
      <c r="AB16" s="71" t="n">
        <f>IF(OR(NOT(ISNUMBER(AB$7)),NOT(ISNUMBER('作業入力'!$I16))),"",IF(AND(AB$7&gt;='作業入力'!$E16,AB$7&lt;='作業入力'!$F16),1,0))</f>
        <v>0</v>
      </c>
      <c r="AC16" s="71" t="n">
        <f>IF(OR(NOT(ISNUMBER(AC$7)),NOT(ISNUMBER('作業入力'!$I16))),"",IF(AND(AC$7&gt;='作業入力'!$E16,AC$7&lt;='作業入力'!$F16),1,0))</f>
        <v>0</v>
      </c>
      <c r="AD16" s="71" t="n">
        <f>IF(OR(NOT(ISNUMBER(AD$7)),NOT(ISNUMBER('作業入力'!$I16))),"",IF(AND(AD$7&gt;='作業入力'!$E16,AD$7&lt;='作業入力'!$F16),1,0))</f>
        <v>0</v>
      </c>
      <c r="AE16" s="71" t="n">
        <f>IF(OR(NOT(ISNUMBER(AE$7)),NOT(ISNUMBER('作業入力'!$I16))),"",IF(AND(AE$7&gt;='作業入力'!$E16,AE$7&lt;='作業入力'!$F16),1,0))</f>
        <v>0</v>
      </c>
      <c r="AF16" s="71" t="n">
        <f>IF(OR(NOT(ISNUMBER(AF$7)),NOT(ISNUMBER('作業入力'!$I16))),"",IF(AND(AF$7&gt;='作業入力'!$E16,AF$7&lt;='作業入力'!$F16),1,0))</f>
        <v>0</v>
      </c>
    </row>
    <row r="17" ht="33" customHeight="1">
      <c r="A17" s="62" t="n">
        <f>IF('作業入力'!C17="","",'作業入力'!A17)</f>
        <v>9</v>
      </c>
      <c r="B17" s="35" t="str">
        <f>IF('作業入力'!C17="","",'作業入力'!C17)</f>
        <v>説明会と操作練習</v>
      </c>
      <c r="C17" s="35" t="str">
        <f>IF(OR('作業入力'!C17="",'作業入力'!D17=""),"",'作業入力'!D17)</f>
        <v>推進担当</v>
      </c>
      <c r="D17" s="68" t="n">
        <f>IF('作業入力'!C17="","",IF(AND(ISNUMBER('作業入力'!H17),'作業入力'!H17&gt;=0,'作業入力'!H17&lt;=1),'作業入力'!H17,"確認"))</f>
        <v>0</v>
      </c>
      <c r="E17" s="71" t="n">
        <f>IF(OR(NOT(ISNUMBER(E$7)),NOT(ISNUMBER('作業入力'!$I17))),"",IF(AND(E$7&gt;='作業入力'!$E17,E$7&lt;='作業入力'!$F17),1,0))</f>
        <v>0</v>
      </c>
      <c r="F17" s="71" t="n">
        <f>IF(OR(NOT(ISNUMBER(F$7)),NOT(ISNUMBER('作業入力'!$I17))),"",IF(AND(F$7&gt;='作業入力'!$E17,F$7&lt;='作業入力'!$F17),1,0))</f>
        <v>0</v>
      </c>
      <c r="G17" s="71" t="n">
        <f>IF(OR(NOT(ISNUMBER(G$7)),NOT(ISNUMBER('作業入力'!$I17))),"",IF(AND(G$7&gt;='作業入力'!$E17,G$7&lt;='作業入力'!$F17),1,0))</f>
        <v>0</v>
      </c>
      <c r="H17" s="71" t="n">
        <f>IF(OR(NOT(ISNUMBER(H$7)),NOT(ISNUMBER('作業入力'!$I17))),"",IF(AND(H$7&gt;='作業入力'!$E17,H$7&lt;='作業入力'!$F17),1,0))</f>
        <v>0</v>
      </c>
      <c r="I17" s="71" t="n">
        <f>IF(OR(NOT(ISNUMBER(I$7)),NOT(ISNUMBER('作業入力'!$I17))),"",IF(AND(I$7&gt;='作業入力'!$E17,I$7&lt;='作業入力'!$F17),1,0))</f>
        <v>0</v>
      </c>
      <c r="J17" s="71" t="n">
        <f>IF(OR(NOT(ISNUMBER(J$7)),NOT(ISNUMBER('作業入力'!$I17))),"",IF(AND(J$7&gt;='作業入力'!$E17,J$7&lt;='作業入力'!$F17),1,0))</f>
        <v>0</v>
      </c>
      <c r="K17" s="71" t="n">
        <f>IF(OR(NOT(ISNUMBER(K$7)),NOT(ISNUMBER('作業入力'!$I17))),"",IF(AND(K$7&gt;='作業入力'!$E17,K$7&lt;='作業入力'!$F17),1,0))</f>
        <v>0</v>
      </c>
      <c r="L17" s="71" t="n">
        <f>IF(OR(NOT(ISNUMBER(L$7)),NOT(ISNUMBER('作業入力'!$I17))),"",IF(AND(L$7&gt;='作業入力'!$E17,L$7&lt;='作業入力'!$F17),1,0))</f>
        <v>0</v>
      </c>
      <c r="M17" s="71" t="n">
        <f>IF(OR(NOT(ISNUMBER(M$7)),NOT(ISNUMBER('作業入力'!$I17))),"",IF(AND(M$7&gt;='作業入力'!$E17,M$7&lt;='作業入力'!$F17),1,0))</f>
        <v>0</v>
      </c>
      <c r="N17" s="71" t="n">
        <f>IF(OR(NOT(ISNUMBER(N$7)),NOT(ISNUMBER('作業入力'!$I17))),"",IF(AND(N$7&gt;='作業入力'!$E17,N$7&lt;='作業入力'!$F17),1,0))</f>
        <v>0</v>
      </c>
      <c r="O17" s="71" t="n">
        <f>IF(OR(NOT(ISNUMBER(O$7)),NOT(ISNUMBER('作業入力'!$I17))),"",IF(AND(O$7&gt;='作業入力'!$E17,O$7&lt;='作業入力'!$F17),1,0))</f>
        <v>0</v>
      </c>
      <c r="P17" s="71" t="n">
        <f>IF(OR(NOT(ISNUMBER(P$7)),NOT(ISNUMBER('作業入力'!$I17))),"",IF(AND(P$7&gt;='作業入力'!$E17,P$7&lt;='作業入力'!$F17),1,0))</f>
        <v>0</v>
      </c>
      <c r="Q17" s="71" t="n">
        <f>IF(OR(NOT(ISNUMBER(Q$7)),NOT(ISNUMBER('作業入力'!$I17))),"",IF(AND(Q$7&gt;='作業入力'!$E17,Q$7&lt;='作業入力'!$F17),1,0))</f>
        <v>0</v>
      </c>
      <c r="R17" s="71" t="n">
        <f>IF(OR(NOT(ISNUMBER(R$7)),NOT(ISNUMBER('作業入力'!$I17))),"",IF(AND(R$7&gt;='作業入力'!$E17,R$7&lt;='作業入力'!$F17),1,0))</f>
        <v>0</v>
      </c>
      <c r="S17" s="71" t="n">
        <f>IF(OR(NOT(ISNUMBER(S$7)),NOT(ISNUMBER('作業入力'!$I17))),"",IF(AND(S$7&gt;='作業入力'!$E17,S$7&lt;='作業入力'!$F17),1,0))</f>
        <v>0</v>
      </c>
      <c r="T17" s="71" t="n">
        <f>IF(OR(NOT(ISNUMBER(T$7)),NOT(ISNUMBER('作業入力'!$I17))),"",IF(AND(T$7&gt;='作業入力'!$E17,T$7&lt;='作業入力'!$F17),1,0))</f>
        <v>0</v>
      </c>
      <c r="U17" s="71" t="n">
        <f>IF(OR(NOT(ISNUMBER(U$7)),NOT(ISNUMBER('作業入力'!$I17))),"",IF(AND(U$7&gt;='作業入力'!$E17,U$7&lt;='作業入力'!$F17),1,0))</f>
        <v>0</v>
      </c>
      <c r="V17" s="71" t="n">
        <f>IF(OR(NOT(ISNUMBER(V$7)),NOT(ISNUMBER('作業入力'!$I17))),"",IF(AND(V$7&gt;='作業入力'!$E17,V$7&lt;='作業入力'!$F17),1,0))</f>
        <v>0</v>
      </c>
      <c r="W17" s="71" t="n">
        <f>IF(OR(NOT(ISNUMBER(W$7)),NOT(ISNUMBER('作業入力'!$I17))),"",IF(AND(W$7&gt;='作業入力'!$E17,W$7&lt;='作業入力'!$F17),1,0))</f>
        <v>0</v>
      </c>
      <c r="X17" s="71" t="n">
        <f>IF(OR(NOT(ISNUMBER(X$7)),NOT(ISNUMBER('作業入力'!$I17))),"",IF(AND(X$7&gt;='作業入力'!$E17,X$7&lt;='作業入力'!$F17),1,0))</f>
        <v>0</v>
      </c>
      <c r="Y17" s="71" t="n">
        <f>IF(OR(NOT(ISNUMBER(Y$7)),NOT(ISNUMBER('作業入力'!$I17))),"",IF(AND(Y$7&gt;='作業入力'!$E17,Y$7&lt;='作業入力'!$F17),1,0))</f>
        <v>0</v>
      </c>
      <c r="Z17" s="71" t="n">
        <f>IF(OR(NOT(ISNUMBER(Z$7)),NOT(ISNUMBER('作業入力'!$I17))),"",IF(AND(Z$7&gt;='作業入力'!$E17,Z$7&lt;='作業入力'!$F17),1,0))</f>
        <v>1</v>
      </c>
      <c r="AA17" s="71" t="n">
        <f>IF(OR(NOT(ISNUMBER(AA$7)),NOT(ISNUMBER('作業入力'!$I17))),"",IF(AND(AA$7&gt;='作業入力'!$E17,AA$7&lt;='作業入力'!$F17),1,0))</f>
        <v>1</v>
      </c>
      <c r="AB17" s="71" t="n">
        <f>IF(OR(NOT(ISNUMBER(AB$7)),NOT(ISNUMBER('作業入力'!$I17))),"",IF(AND(AB$7&gt;='作業入力'!$E17,AB$7&lt;='作業入力'!$F17),1,0))</f>
        <v>0</v>
      </c>
      <c r="AC17" s="71" t="n">
        <f>IF(OR(NOT(ISNUMBER(AC$7)),NOT(ISNUMBER('作業入力'!$I17))),"",IF(AND(AC$7&gt;='作業入力'!$E17,AC$7&lt;='作業入力'!$F17),1,0))</f>
        <v>0</v>
      </c>
      <c r="AD17" s="71" t="n">
        <f>IF(OR(NOT(ISNUMBER(AD$7)),NOT(ISNUMBER('作業入力'!$I17))),"",IF(AND(AD$7&gt;='作業入力'!$E17,AD$7&lt;='作業入力'!$F17),1,0))</f>
        <v>0</v>
      </c>
      <c r="AE17" s="71" t="n">
        <f>IF(OR(NOT(ISNUMBER(AE$7)),NOT(ISNUMBER('作業入力'!$I17))),"",IF(AND(AE$7&gt;='作業入力'!$E17,AE$7&lt;='作業入力'!$F17),1,0))</f>
        <v>0</v>
      </c>
      <c r="AF17" s="71" t="n">
        <f>IF(OR(NOT(ISNUMBER(AF$7)),NOT(ISNUMBER('作業入力'!$I17))),"",IF(AND(AF$7&gt;='作業入力'!$E17,AF$7&lt;='作業入力'!$F17),1,0))</f>
        <v>0</v>
      </c>
    </row>
    <row r="18" ht="33" customHeight="1">
      <c r="A18" s="62" t="n">
        <f>IF('作業入力'!C18="","",'作業入力'!A18)</f>
        <v>10</v>
      </c>
      <c r="B18" s="35" t="str">
        <f>IF('作業入力'!C18="","",'作業入力'!C18)</f>
        <v>運用開始の判断</v>
      </c>
      <c r="C18" s="35" t="str">
        <f>IF(OR('作業入力'!C18="",'作業入力'!D18=""),"",'作業入力'!D18)</f>
        <v>責任者</v>
      </c>
      <c r="D18" s="68" t="n">
        <f>IF('作業入力'!C18="","",IF(AND(ISNUMBER('作業入力'!H18),'作業入力'!H18&gt;=0,'作業入力'!H18&lt;=1),'作業入力'!H18,"確認"))</f>
        <v>0</v>
      </c>
      <c r="E18" s="71" t="n">
        <f>IF(OR(NOT(ISNUMBER(E$7)),NOT(ISNUMBER('作業入力'!$I18))),"",IF(AND(E$7&gt;='作業入力'!$E18,E$7&lt;='作業入力'!$F18),1,0))</f>
        <v>0</v>
      </c>
      <c r="F18" s="71" t="n">
        <f>IF(OR(NOT(ISNUMBER(F$7)),NOT(ISNUMBER('作業入力'!$I18))),"",IF(AND(F$7&gt;='作業入力'!$E18,F$7&lt;='作業入力'!$F18),1,0))</f>
        <v>0</v>
      </c>
      <c r="G18" s="71" t="n">
        <f>IF(OR(NOT(ISNUMBER(G$7)),NOT(ISNUMBER('作業入力'!$I18))),"",IF(AND(G$7&gt;='作業入力'!$E18,G$7&lt;='作業入力'!$F18),1,0))</f>
        <v>0</v>
      </c>
      <c r="H18" s="71" t="n">
        <f>IF(OR(NOT(ISNUMBER(H$7)),NOT(ISNUMBER('作業入力'!$I18))),"",IF(AND(H$7&gt;='作業入力'!$E18,H$7&lt;='作業入力'!$F18),1,0))</f>
        <v>0</v>
      </c>
      <c r="I18" s="71" t="n">
        <f>IF(OR(NOT(ISNUMBER(I$7)),NOT(ISNUMBER('作業入力'!$I18))),"",IF(AND(I$7&gt;='作業入力'!$E18,I$7&lt;='作業入力'!$F18),1,0))</f>
        <v>0</v>
      </c>
      <c r="J18" s="71" t="n">
        <f>IF(OR(NOT(ISNUMBER(J$7)),NOT(ISNUMBER('作業入力'!$I18))),"",IF(AND(J$7&gt;='作業入力'!$E18,J$7&lt;='作業入力'!$F18),1,0))</f>
        <v>0</v>
      </c>
      <c r="K18" s="71" t="n">
        <f>IF(OR(NOT(ISNUMBER(K$7)),NOT(ISNUMBER('作業入力'!$I18))),"",IF(AND(K$7&gt;='作業入力'!$E18,K$7&lt;='作業入力'!$F18),1,0))</f>
        <v>0</v>
      </c>
      <c r="L18" s="71" t="n">
        <f>IF(OR(NOT(ISNUMBER(L$7)),NOT(ISNUMBER('作業入力'!$I18))),"",IF(AND(L$7&gt;='作業入力'!$E18,L$7&lt;='作業入力'!$F18),1,0))</f>
        <v>0</v>
      </c>
      <c r="M18" s="71" t="n">
        <f>IF(OR(NOT(ISNUMBER(M$7)),NOT(ISNUMBER('作業入力'!$I18))),"",IF(AND(M$7&gt;='作業入力'!$E18,M$7&lt;='作業入力'!$F18),1,0))</f>
        <v>0</v>
      </c>
      <c r="N18" s="71" t="n">
        <f>IF(OR(NOT(ISNUMBER(N$7)),NOT(ISNUMBER('作業入力'!$I18))),"",IF(AND(N$7&gt;='作業入力'!$E18,N$7&lt;='作業入力'!$F18),1,0))</f>
        <v>0</v>
      </c>
      <c r="O18" s="71" t="n">
        <f>IF(OR(NOT(ISNUMBER(O$7)),NOT(ISNUMBER('作業入力'!$I18))),"",IF(AND(O$7&gt;='作業入力'!$E18,O$7&lt;='作業入力'!$F18),1,0))</f>
        <v>0</v>
      </c>
      <c r="P18" s="71" t="n">
        <f>IF(OR(NOT(ISNUMBER(P$7)),NOT(ISNUMBER('作業入力'!$I18))),"",IF(AND(P$7&gt;='作業入力'!$E18,P$7&lt;='作業入力'!$F18),1,0))</f>
        <v>0</v>
      </c>
      <c r="Q18" s="71" t="n">
        <f>IF(OR(NOT(ISNUMBER(Q$7)),NOT(ISNUMBER('作業入力'!$I18))),"",IF(AND(Q$7&gt;='作業入力'!$E18,Q$7&lt;='作業入力'!$F18),1,0))</f>
        <v>0</v>
      </c>
      <c r="R18" s="71" t="n">
        <f>IF(OR(NOT(ISNUMBER(R$7)),NOT(ISNUMBER('作業入力'!$I18))),"",IF(AND(R$7&gt;='作業入力'!$E18,R$7&lt;='作業入力'!$F18),1,0))</f>
        <v>0</v>
      </c>
      <c r="S18" s="71" t="n">
        <f>IF(OR(NOT(ISNUMBER(S$7)),NOT(ISNUMBER('作業入力'!$I18))),"",IF(AND(S$7&gt;='作業入力'!$E18,S$7&lt;='作業入力'!$F18),1,0))</f>
        <v>0</v>
      </c>
      <c r="T18" s="71" t="n">
        <f>IF(OR(NOT(ISNUMBER(T$7)),NOT(ISNUMBER('作業入力'!$I18))),"",IF(AND(T$7&gt;='作業入力'!$E18,T$7&lt;='作業入力'!$F18),1,0))</f>
        <v>0</v>
      </c>
      <c r="U18" s="71" t="n">
        <f>IF(OR(NOT(ISNUMBER(U$7)),NOT(ISNUMBER('作業入力'!$I18))),"",IF(AND(U$7&gt;='作業入力'!$E18,U$7&lt;='作業入力'!$F18),1,0))</f>
        <v>0</v>
      </c>
      <c r="V18" s="71" t="n">
        <f>IF(OR(NOT(ISNUMBER(V$7)),NOT(ISNUMBER('作業入力'!$I18))),"",IF(AND(V$7&gt;='作業入力'!$E18,V$7&lt;='作業入力'!$F18),1,0))</f>
        <v>0</v>
      </c>
      <c r="W18" s="71" t="n">
        <f>IF(OR(NOT(ISNUMBER(W$7)),NOT(ISNUMBER('作業入力'!$I18))),"",IF(AND(W$7&gt;='作業入力'!$E18,W$7&lt;='作業入力'!$F18),1,0))</f>
        <v>0</v>
      </c>
      <c r="X18" s="71" t="n">
        <f>IF(OR(NOT(ISNUMBER(X$7)),NOT(ISNUMBER('作業入力'!$I18))),"",IF(AND(X$7&gt;='作業入力'!$E18,X$7&lt;='作業入力'!$F18),1,0))</f>
        <v>0</v>
      </c>
      <c r="Y18" s="71" t="n">
        <f>IF(OR(NOT(ISNUMBER(Y$7)),NOT(ISNUMBER('作業入力'!$I18))),"",IF(AND(Y$7&gt;='作業入力'!$E18,Y$7&lt;='作業入力'!$F18),1,0))</f>
        <v>0</v>
      </c>
      <c r="Z18" s="71" t="n">
        <f>IF(OR(NOT(ISNUMBER(Z$7)),NOT(ISNUMBER('作業入力'!$I18))),"",IF(AND(Z$7&gt;='作業入力'!$E18,Z$7&lt;='作業入力'!$F18),1,0))</f>
        <v>0</v>
      </c>
      <c r="AA18" s="71" t="n">
        <f>IF(OR(NOT(ISNUMBER(AA$7)),NOT(ISNUMBER('作業入力'!$I18))),"",IF(AND(AA$7&gt;='作業入力'!$E18,AA$7&lt;='作業入力'!$F18),1,0))</f>
        <v>0</v>
      </c>
      <c r="AB18" s="71" t="n">
        <f>IF(OR(NOT(ISNUMBER(AB$7)),NOT(ISNUMBER('作業入力'!$I18))),"",IF(AND(AB$7&gt;='作業入力'!$E18,AB$7&lt;='作業入力'!$F18),1,0))</f>
        <v>1</v>
      </c>
      <c r="AC18" s="71" t="n">
        <f>IF(OR(NOT(ISNUMBER(AC$7)),NOT(ISNUMBER('作業入力'!$I18))),"",IF(AND(AC$7&gt;='作業入力'!$E18,AC$7&lt;='作業入力'!$F18),1,0))</f>
        <v>0</v>
      </c>
      <c r="AD18" s="71" t="n">
        <f>IF(OR(NOT(ISNUMBER(AD$7)),NOT(ISNUMBER('作業入力'!$I18))),"",IF(AND(AD$7&gt;='作業入力'!$E18,AD$7&lt;='作業入力'!$F18),1,0))</f>
        <v>0</v>
      </c>
      <c r="AE18" s="71" t="n">
        <f>IF(OR(NOT(ISNUMBER(AE$7)),NOT(ISNUMBER('作業入力'!$I18))),"",IF(AND(AE$7&gt;='作業入力'!$E18,AE$7&lt;='作業入力'!$F18),1,0))</f>
        <v>0</v>
      </c>
      <c r="AF18" s="71" t="n">
        <f>IF(OR(NOT(ISNUMBER(AF$7)),NOT(ISNUMBER('作業入力'!$I18))),"",IF(AND(AF$7&gt;='作業入力'!$E18,AF$7&lt;='作業入力'!$F18),1,0))</f>
        <v>0</v>
      </c>
    </row>
    <row r="19" ht="33" customHeight="1">
      <c r="A19" s="62" t="n">
        <f>IF('作業入力'!C19="","",'作業入力'!A19)</f>
        <v>11</v>
      </c>
      <c r="B19" s="35" t="str">
        <f>IF('作業入力'!C19="","",'作業入力'!C19)</f>
        <v>問い合わせ対応</v>
      </c>
      <c r="C19" s="35" t="str">
        <f>IF(OR('作業入力'!C19="",'作業入力'!D19=""),"",'作業入力'!D19)</f>
        <v>管理担当</v>
      </c>
      <c r="D19" s="68" t="n">
        <f>IF('作業入力'!C19="","",IF(AND(ISNUMBER('作業入力'!H19),'作業入力'!H19&gt;=0,'作業入力'!H19&lt;=1),'作業入力'!H19,"確認"))</f>
        <v>0</v>
      </c>
      <c r="E19" s="71" t="n">
        <f>IF(OR(NOT(ISNUMBER(E$7)),NOT(ISNUMBER('作業入力'!$I19))),"",IF(AND(E$7&gt;='作業入力'!$E19,E$7&lt;='作業入力'!$F19),1,0))</f>
        <v>0</v>
      </c>
      <c r="F19" s="71" t="n">
        <f>IF(OR(NOT(ISNUMBER(F$7)),NOT(ISNUMBER('作業入力'!$I19))),"",IF(AND(F$7&gt;='作業入力'!$E19,F$7&lt;='作業入力'!$F19),1,0))</f>
        <v>0</v>
      </c>
      <c r="G19" s="71" t="n">
        <f>IF(OR(NOT(ISNUMBER(G$7)),NOT(ISNUMBER('作業入力'!$I19))),"",IF(AND(G$7&gt;='作業入力'!$E19,G$7&lt;='作業入力'!$F19),1,0))</f>
        <v>0</v>
      </c>
      <c r="H19" s="71" t="n">
        <f>IF(OR(NOT(ISNUMBER(H$7)),NOT(ISNUMBER('作業入力'!$I19))),"",IF(AND(H$7&gt;='作業入力'!$E19,H$7&lt;='作業入力'!$F19),1,0))</f>
        <v>0</v>
      </c>
      <c r="I19" s="71" t="n">
        <f>IF(OR(NOT(ISNUMBER(I$7)),NOT(ISNUMBER('作業入力'!$I19))),"",IF(AND(I$7&gt;='作業入力'!$E19,I$7&lt;='作業入力'!$F19),1,0))</f>
        <v>0</v>
      </c>
      <c r="J19" s="71" t="n">
        <f>IF(OR(NOT(ISNUMBER(J$7)),NOT(ISNUMBER('作業入力'!$I19))),"",IF(AND(J$7&gt;='作業入力'!$E19,J$7&lt;='作業入力'!$F19),1,0))</f>
        <v>0</v>
      </c>
      <c r="K19" s="71" t="n">
        <f>IF(OR(NOT(ISNUMBER(K$7)),NOT(ISNUMBER('作業入力'!$I19))),"",IF(AND(K$7&gt;='作業入力'!$E19,K$7&lt;='作業入力'!$F19),1,0))</f>
        <v>0</v>
      </c>
      <c r="L19" s="71" t="n">
        <f>IF(OR(NOT(ISNUMBER(L$7)),NOT(ISNUMBER('作業入力'!$I19))),"",IF(AND(L$7&gt;='作業入力'!$E19,L$7&lt;='作業入力'!$F19),1,0))</f>
        <v>0</v>
      </c>
      <c r="M19" s="71" t="n">
        <f>IF(OR(NOT(ISNUMBER(M$7)),NOT(ISNUMBER('作業入力'!$I19))),"",IF(AND(M$7&gt;='作業入力'!$E19,M$7&lt;='作業入力'!$F19),1,0))</f>
        <v>0</v>
      </c>
      <c r="N19" s="71" t="n">
        <f>IF(OR(NOT(ISNUMBER(N$7)),NOT(ISNUMBER('作業入力'!$I19))),"",IF(AND(N$7&gt;='作業入力'!$E19,N$7&lt;='作業入力'!$F19),1,0))</f>
        <v>0</v>
      </c>
      <c r="O19" s="71" t="n">
        <f>IF(OR(NOT(ISNUMBER(O$7)),NOT(ISNUMBER('作業入力'!$I19))),"",IF(AND(O$7&gt;='作業入力'!$E19,O$7&lt;='作業入力'!$F19),1,0))</f>
        <v>0</v>
      </c>
      <c r="P19" s="71" t="n">
        <f>IF(OR(NOT(ISNUMBER(P$7)),NOT(ISNUMBER('作業入力'!$I19))),"",IF(AND(P$7&gt;='作業入力'!$E19,P$7&lt;='作業入力'!$F19),1,0))</f>
        <v>0</v>
      </c>
      <c r="Q19" s="71" t="n">
        <f>IF(OR(NOT(ISNUMBER(Q$7)),NOT(ISNUMBER('作業入力'!$I19))),"",IF(AND(Q$7&gt;='作業入力'!$E19,Q$7&lt;='作業入力'!$F19),1,0))</f>
        <v>0</v>
      </c>
      <c r="R19" s="71" t="n">
        <f>IF(OR(NOT(ISNUMBER(R$7)),NOT(ISNUMBER('作業入力'!$I19))),"",IF(AND(R$7&gt;='作業入力'!$E19,R$7&lt;='作業入力'!$F19),1,0))</f>
        <v>0</v>
      </c>
      <c r="S19" s="71" t="n">
        <f>IF(OR(NOT(ISNUMBER(S$7)),NOT(ISNUMBER('作業入力'!$I19))),"",IF(AND(S$7&gt;='作業入力'!$E19,S$7&lt;='作業入力'!$F19),1,0))</f>
        <v>0</v>
      </c>
      <c r="T19" s="71" t="n">
        <f>IF(OR(NOT(ISNUMBER(T$7)),NOT(ISNUMBER('作業入力'!$I19))),"",IF(AND(T$7&gt;='作業入力'!$E19,T$7&lt;='作業入力'!$F19),1,0))</f>
        <v>0</v>
      </c>
      <c r="U19" s="71" t="n">
        <f>IF(OR(NOT(ISNUMBER(U$7)),NOT(ISNUMBER('作業入力'!$I19))),"",IF(AND(U$7&gt;='作業入力'!$E19,U$7&lt;='作業入力'!$F19),1,0))</f>
        <v>0</v>
      </c>
      <c r="V19" s="71" t="n">
        <f>IF(OR(NOT(ISNUMBER(V$7)),NOT(ISNUMBER('作業入力'!$I19))),"",IF(AND(V$7&gt;='作業入力'!$E19,V$7&lt;='作業入力'!$F19),1,0))</f>
        <v>0</v>
      </c>
      <c r="W19" s="71" t="n">
        <f>IF(OR(NOT(ISNUMBER(W$7)),NOT(ISNUMBER('作業入力'!$I19))),"",IF(AND(W$7&gt;='作業入力'!$E19,W$7&lt;='作業入力'!$F19),1,0))</f>
        <v>0</v>
      </c>
      <c r="X19" s="71" t="n">
        <f>IF(OR(NOT(ISNUMBER(X$7)),NOT(ISNUMBER('作業入力'!$I19))),"",IF(AND(X$7&gt;='作業入力'!$E19,X$7&lt;='作業入力'!$F19),1,0))</f>
        <v>0</v>
      </c>
      <c r="Y19" s="71" t="n">
        <f>IF(OR(NOT(ISNUMBER(Y$7)),NOT(ISNUMBER('作業入力'!$I19))),"",IF(AND(Y$7&gt;='作業入力'!$E19,Y$7&lt;='作業入力'!$F19),1,0))</f>
        <v>0</v>
      </c>
      <c r="Z19" s="71" t="n">
        <f>IF(OR(NOT(ISNUMBER(Z$7)),NOT(ISNUMBER('作業入力'!$I19))),"",IF(AND(Z$7&gt;='作業入力'!$E19,Z$7&lt;='作業入力'!$F19),1,0))</f>
        <v>0</v>
      </c>
      <c r="AA19" s="71" t="n">
        <f>IF(OR(NOT(ISNUMBER(AA$7)),NOT(ISNUMBER('作業入力'!$I19))),"",IF(AND(AA$7&gt;='作業入力'!$E19,AA$7&lt;='作業入力'!$F19),1,0))</f>
        <v>0</v>
      </c>
      <c r="AB19" s="71" t="n">
        <f>IF(OR(NOT(ISNUMBER(AB$7)),NOT(ISNUMBER('作業入力'!$I19))),"",IF(AND(AB$7&gt;='作業入力'!$E19,AB$7&lt;='作業入力'!$F19),1,0))</f>
        <v>1</v>
      </c>
      <c r="AC19" s="71" t="n">
        <f>IF(OR(NOT(ISNUMBER(AC$7)),NOT(ISNUMBER('作業入力'!$I19))),"",IF(AND(AC$7&gt;='作業入力'!$E19,AC$7&lt;='作業入力'!$F19),1,0))</f>
        <v>1</v>
      </c>
      <c r="AD19" s="71" t="n">
        <f>IF(OR(NOT(ISNUMBER(AD$7)),NOT(ISNUMBER('作業入力'!$I19))),"",IF(AND(AD$7&gt;='作業入力'!$E19,AD$7&lt;='作業入力'!$F19),1,0))</f>
        <v>1</v>
      </c>
      <c r="AE19" s="71" t="n">
        <f>IF(OR(NOT(ISNUMBER(AE$7)),NOT(ISNUMBER('作業入力'!$I19))),"",IF(AND(AE$7&gt;='作業入力'!$E19,AE$7&lt;='作業入力'!$F19),1,0))</f>
        <v>0</v>
      </c>
      <c r="AF19" s="71" t="n">
        <f>IF(OR(NOT(ISNUMBER(AF$7)),NOT(ISNUMBER('作業入力'!$I19))),"",IF(AND(AF$7&gt;='作業入力'!$E19,AF$7&lt;='作業入力'!$F19),1,0))</f>
        <v>0</v>
      </c>
    </row>
    <row r="20" ht="33" customHeight="1">
      <c r="A20" s="62" t="n">
        <f>IF('作業入力'!C20="","",'作業入力'!A20)</f>
        <v>12</v>
      </c>
      <c r="B20" s="35" t="str">
        <f>IF('作業入力'!C20="","",'作業入力'!C20)</f>
        <v>振り返りと改善項目の整理</v>
      </c>
      <c r="C20" s="35" t="str">
        <f>IF(OR('作業入力'!C20="",'作業入力'!D20=""),"",'作業入力'!D20)</f>
        <v>推進担当</v>
      </c>
      <c r="D20" s="68" t="n">
        <f>IF('作業入力'!C20="","",IF(AND(ISNUMBER('作業入力'!H20),'作業入力'!H20&gt;=0,'作業入力'!H20&lt;=1),'作業入力'!H20,"確認"))</f>
        <v>0</v>
      </c>
      <c r="E20" s="71" t="n">
        <f>IF(OR(NOT(ISNUMBER(E$7)),NOT(ISNUMBER('作業入力'!$I20))),"",IF(AND(E$7&gt;='作業入力'!$E20,E$7&lt;='作業入力'!$F20),1,0))</f>
        <v>0</v>
      </c>
      <c r="F20" s="71" t="n">
        <f>IF(OR(NOT(ISNUMBER(F$7)),NOT(ISNUMBER('作業入力'!$I20))),"",IF(AND(F$7&gt;='作業入力'!$E20,F$7&lt;='作業入力'!$F20),1,0))</f>
        <v>0</v>
      </c>
      <c r="G20" s="71" t="n">
        <f>IF(OR(NOT(ISNUMBER(G$7)),NOT(ISNUMBER('作業入力'!$I20))),"",IF(AND(G$7&gt;='作業入力'!$E20,G$7&lt;='作業入力'!$F20),1,0))</f>
        <v>0</v>
      </c>
      <c r="H20" s="71" t="n">
        <f>IF(OR(NOT(ISNUMBER(H$7)),NOT(ISNUMBER('作業入力'!$I20))),"",IF(AND(H$7&gt;='作業入力'!$E20,H$7&lt;='作業入力'!$F20),1,0))</f>
        <v>0</v>
      </c>
      <c r="I20" s="71" t="n">
        <f>IF(OR(NOT(ISNUMBER(I$7)),NOT(ISNUMBER('作業入力'!$I20))),"",IF(AND(I$7&gt;='作業入力'!$E20,I$7&lt;='作業入力'!$F20),1,0))</f>
        <v>0</v>
      </c>
      <c r="J20" s="71" t="n">
        <f>IF(OR(NOT(ISNUMBER(J$7)),NOT(ISNUMBER('作業入力'!$I20))),"",IF(AND(J$7&gt;='作業入力'!$E20,J$7&lt;='作業入力'!$F20),1,0))</f>
        <v>0</v>
      </c>
      <c r="K20" s="71" t="n">
        <f>IF(OR(NOT(ISNUMBER(K$7)),NOT(ISNUMBER('作業入力'!$I20))),"",IF(AND(K$7&gt;='作業入力'!$E20,K$7&lt;='作業入力'!$F20),1,0))</f>
        <v>0</v>
      </c>
      <c r="L20" s="71" t="n">
        <f>IF(OR(NOT(ISNUMBER(L$7)),NOT(ISNUMBER('作業入力'!$I20))),"",IF(AND(L$7&gt;='作業入力'!$E20,L$7&lt;='作業入力'!$F20),1,0))</f>
        <v>0</v>
      </c>
      <c r="M20" s="71" t="n">
        <f>IF(OR(NOT(ISNUMBER(M$7)),NOT(ISNUMBER('作業入力'!$I20))),"",IF(AND(M$7&gt;='作業入力'!$E20,M$7&lt;='作業入力'!$F20),1,0))</f>
        <v>0</v>
      </c>
      <c r="N20" s="71" t="n">
        <f>IF(OR(NOT(ISNUMBER(N$7)),NOT(ISNUMBER('作業入力'!$I20))),"",IF(AND(N$7&gt;='作業入力'!$E20,N$7&lt;='作業入力'!$F20),1,0))</f>
        <v>0</v>
      </c>
      <c r="O20" s="71" t="n">
        <f>IF(OR(NOT(ISNUMBER(O$7)),NOT(ISNUMBER('作業入力'!$I20))),"",IF(AND(O$7&gt;='作業入力'!$E20,O$7&lt;='作業入力'!$F20),1,0))</f>
        <v>0</v>
      </c>
      <c r="P20" s="71" t="n">
        <f>IF(OR(NOT(ISNUMBER(P$7)),NOT(ISNUMBER('作業入力'!$I20))),"",IF(AND(P$7&gt;='作業入力'!$E20,P$7&lt;='作業入力'!$F20),1,0))</f>
        <v>0</v>
      </c>
      <c r="Q20" s="71" t="n">
        <f>IF(OR(NOT(ISNUMBER(Q$7)),NOT(ISNUMBER('作業入力'!$I20))),"",IF(AND(Q$7&gt;='作業入力'!$E20,Q$7&lt;='作業入力'!$F20),1,0))</f>
        <v>0</v>
      </c>
      <c r="R20" s="71" t="n">
        <f>IF(OR(NOT(ISNUMBER(R$7)),NOT(ISNUMBER('作業入力'!$I20))),"",IF(AND(R$7&gt;='作業入力'!$E20,R$7&lt;='作業入力'!$F20),1,0))</f>
        <v>0</v>
      </c>
      <c r="S20" s="71" t="n">
        <f>IF(OR(NOT(ISNUMBER(S$7)),NOT(ISNUMBER('作業入力'!$I20))),"",IF(AND(S$7&gt;='作業入力'!$E20,S$7&lt;='作業入力'!$F20),1,0))</f>
        <v>0</v>
      </c>
      <c r="T20" s="71" t="n">
        <f>IF(OR(NOT(ISNUMBER(T$7)),NOT(ISNUMBER('作業入力'!$I20))),"",IF(AND(T$7&gt;='作業入力'!$E20,T$7&lt;='作業入力'!$F20),1,0))</f>
        <v>0</v>
      </c>
      <c r="U20" s="71" t="n">
        <f>IF(OR(NOT(ISNUMBER(U$7)),NOT(ISNUMBER('作業入力'!$I20))),"",IF(AND(U$7&gt;='作業入力'!$E20,U$7&lt;='作業入力'!$F20),1,0))</f>
        <v>0</v>
      </c>
      <c r="V20" s="71" t="n">
        <f>IF(OR(NOT(ISNUMBER(V$7)),NOT(ISNUMBER('作業入力'!$I20))),"",IF(AND(V$7&gt;='作業入力'!$E20,V$7&lt;='作業入力'!$F20),1,0))</f>
        <v>0</v>
      </c>
      <c r="W20" s="71" t="n">
        <f>IF(OR(NOT(ISNUMBER(W$7)),NOT(ISNUMBER('作業入力'!$I20))),"",IF(AND(W$7&gt;='作業入力'!$E20,W$7&lt;='作業入力'!$F20),1,0))</f>
        <v>0</v>
      </c>
      <c r="X20" s="71" t="n">
        <f>IF(OR(NOT(ISNUMBER(X$7)),NOT(ISNUMBER('作業入力'!$I20))),"",IF(AND(X$7&gt;='作業入力'!$E20,X$7&lt;='作業入力'!$F20),1,0))</f>
        <v>0</v>
      </c>
      <c r="Y20" s="71" t="n">
        <f>IF(OR(NOT(ISNUMBER(Y$7)),NOT(ISNUMBER('作業入力'!$I20))),"",IF(AND(Y$7&gt;='作業入力'!$E20,Y$7&lt;='作業入力'!$F20),1,0))</f>
        <v>0</v>
      </c>
      <c r="Z20" s="71" t="n">
        <f>IF(OR(NOT(ISNUMBER(Z$7)),NOT(ISNUMBER('作業入力'!$I20))),"",IF(AND(Z$7&gt;='作業入力'!$E20,Z$7&lt;='作業入力'!$F20),1,0))</f>
        <v>0</v>
      </c>
      <c r="AA20" s="71" t="n">
        <f>IF(OR(NOT(ISNUMBER(AA$7)),NOT(ISNUMBER('作業入力'!$I20))),"",IF(AND(AA$7&gt;='作業入力'!$E20,AA$7&lt;='作業入力'!$F20),1,0))</f>
        <v>0</v>
      </c>
      <c r="AB20" s="71" t="n">
        <f>IF(OR(NOT(ISNUMBER(AB$7)),NOT(ISNUMBER('作業入力'!$I20))),"",IF(AND(AB$7&gt;='作業入力'!$E20,AB$7&lt;='作業入力'!$F20),1,0))</f>
        <v>0</v>
      </c>
      <c r="AC20" s="71" t="n">
        <f>IF(OR(NOT(ISNUMBER(AC$7)),NOT(ISNUMBER('作業入力'!$I20))),"",IF(AND(AC$7&gt;='作業入力'!$E20,AC$7&lt;='作業入力'!$F20),1,0))</f>
        <v>0</v>
      </c>
      <c r="AD20" s="71" t="n">
        <f>IF(OR(NOT(ISNUMBER(AD$7)),NOT(ISNUMBER('作業入力'!$I20))),"",IF(AND(AD$7&gt;='作業入力'!$E20,AD$7&lt;='作業入力'!$F20),1,0))</f>
        <v>1</v>
      </c>
      <c r="AE20" s="71" t="n">
        <f>IF(OR(NOT(ISNUMBER(AE$7)),NOT(ISNUMBER('作業入力'!$I20))),"",IF(AND(AE$7&gt;='作業入力'!$E20,AE$7&lt;='作業入力'!$F20),1,0))</f>
        <v>0</v>
      </c>
      <c r="AF20" s="71" t="n">
        <f>IF(OR(NOT(ISNUMBER(AF$7)),NOT(ISNUMBER('作業入力'!$I20))),"",IF(AND(AF$7&gt;='作業入力'!$E20,AF$7&lt;='作業入力'!$F20),1,0))</f>
        <v>0</v>
      </c>
    </row>
    <row r="21" ht="33" customHeight="1">
      <c r="A21" s="62" t="str">
        <f>IF('作業入力'!C21="","",'作業入力'!A21)</f>
      </c>
      <c r="B21" s="35" t="str">
        <f>IF('作業入力'!C21="","",'作業入力'!C21)</f>
      </c>
      <c r="C21" s="35" t="str">
        <f>IF(OR('作業入力'!C21="",'作業入力'!D21=""),"",'作業入力'!D21)</f>
      </c>
      <c r="D21" s="68" t="str">
        <f>IF('作業入力'!C21="","",IF(AND(ISNUMBER('作業入力'!H21),'作業入力'!H21&gt;=0,'作業入力'!H21&lt;=1),'作業入力'!H21,"確認"))</f>
      </c>
      <c r="E21" s="71" t="str">
        <f>IF(OR(NOT(ISNUMBER(E$7)),NOT(ISNUMBER('作業入力'!$I21))),"",IF(AND(E$7&gt;='作業入力'!$E21,E$7&lt;='作業入力'!$F21),1,0))</f>
      </c>
      <c r="F21" s="71" t="str">
        <f>IF(OR(NOT(ISNUMBER(F$7)),NOT(ISNUMBER('作業入力'!$I21))),"",IF(AND(F$7&gt;='作業入力'!$E21,F$7&lt;='作業入力'!$F21),1,0))</f>
      </c>
      <c r="G21" s="71" t="str">
        <f>IF(OR(NOT(ISNUMBER(G$7)),NOT(ISNUMBER('作業入力'!$I21))),"",IF(AND(G$7&gt;='作業入力'!$E21,G$7&lt;='作業入力'!$F21),1,0))</f>
      </c>
      <c r="H21" s="71" t="str">
        <f>IF(OR(NOT(ISNUMBER(H$7)),NOT(ISNUMBER('作業入力'!$I21))),"",IF(AND(H$7&gt;='作業入力'!$E21,H$7&lt;='作業入力'!$F21),1,0))</f>
      </c>
      <c r="I21" s="71" t="str">
        <f>IF(OR(NOT(ISNUMBER(I$7)),NOT(ISNUMBER('作業入力'!$I21))),"",IF(AND(I$7&gt;='作業入力'!$E21,I$7&lt;='作業入力'!$F21),1,0))</f>
      </c>
      <c r="J21" s="71" t="str">
        <f>IF(OR(NOT(ISNUMBER(J$7)),NOT(ISNUMBER('作業入力'!$I21))),"",IF(AND(J$7&gt;='作業入力'!$E21,J$7&lt;='作業入力'!$F21),1,0))</f>
      </c>
      <c r="K21" s="71" t="str">
        <f>IF(OR(NOT(ISNUMBER(K$7)),NOT(ISNUMBER('作業入力'!$I21))),"",IF(AND(K$7&gt;='作業入力'!$E21,K$7&lt;='作業入力'!$F21),1,0))</f>
      </c>
      <c r="L21" s="71" t="str">
        <f>IF(OR(NOT(ISNUMBER(L$7)),NOT(ISNUMBER('作業入力'!$I21))),"",IF(AND(L$7&gt;='作業入力'!$E21,L$7&lt;='作業入力'!$F21),1,0))</f>
      </c>
      <c r="M21" s="71" t="str">
        <f>IF(OR(NOT(ISNUMBER(M$7)),NOT(ISNUMBER('作業入力'!$I21))),"",IF(AND(M$7&gt;='作業入力'!$E21,M$7&lt;='作業入力'!$F21),1,0))</f>
      </c>
      <c r="N21" s="71" t="str">
        <f>IF(OR(NOT(ISNUMBER(N$7)),NOT(ISNUMBER('作業入力'!$I21))),"",IF(AND(N$7&gt;='作業入力'!$E21,N$7&lt;='作業入力'!$F21),1,0))</f>
      </c>
      <c r="O21" s="71" t="str">
        <f>IF(OR(NOT(ISNUMBER(O$7)),NOT(ISNUMBER('作業入力'!$I21))),"",IF(AND(O$7&gt;='作業入力'!$E21,O$7&lt;='作業入力'!$F21),1,0))</f>
      </c>
      <c r="P21" s="71" t="str">
        <f>IF(OR(NOT(ISNUMBER(P$7)),NOT(ISNUMBER('作業入力'!$I21))),"",IF(AND(P$7&gt;='作業入力'!$E21,P$7&lt;='作業入力'!$F21),1,0))</f>
      </c>
      <c r="Q21" s="71" t="str">
        <f>IF(OR(NOT(ISNUMBER(Q$7)),NOT(ISNUMBER('作業入力'!$I21))),"",IF(AND(Q$7&gt;='作業入力'!$E21,Q$7&lt;='作業入力'!$F21),1,0))</f>
      </c>
      <c r="R21" s="71" t="str">
        <f>IF(OR(NOT(ISNUMBER(R$7)),NOT(ISNUMBER('作業入力'!$I21))),"",IF(AND(R$7&gt;='作業入力'!$E21,R$7&lt;='作業入力'!$F21),1,0))</f>
      </c>
      <c r="S21" s="71" t="str">
        <f>IF(OR(NOT(ISNUMBER(S$7)),NOT(ISNUMBER('作業入力'!$I21))),"",IF(AND(S$7&gt;='作業入力'!$E21,S$7&lt;='作業入力'!$F21),1,0))</f>
      </c>
      <c r="T21" s="71" t="str">
        <f>IF(OR(NOT(ISNUMBER(T$7)),NOT(ISNUMBER('作業入力'!$I21))),"",IF(AND(T$7&gt;='作業入力'!$E21,T$7&lt;='作業入力'!$F21),1,0))</f>
      </c>
      <c r="U21" s="71" t="str">
        <f>IF(OR(NOT(ISNUMBER(U$7)),NOT(ISNUMBER('作業入力'!$I21))),"",IF(AND(U$7&gt;='作業入力'!$E21,U$7&lt;='作業入力'!$F21),1,0))</f>
      </c>
      <c r="V21" s="71" t="str">
        <f>IF(OR(NOT(ISNUMBER(V$7)),NOT(ISNUMBER('作業入力'!$I21))),"",IF(AND(V$7&gt;='作業入力'!$E21,V$7&lt;='作業入力'!$F21),1,0))</f>
      </c>
      <c r="W21" s="71" t="str">
        <f>IF(OR(NOT(ISNUMBER(W$7)),NOT(ISNUMBER('作業入力'!$I21))),"",IF(AND(W$7&gt;='作業入力'!$E21,W$7&lt;='作業入力'!$F21),1,0))</f>
      </c>
      <c r="X21" s="71" t="str">
        <f>IF(OR(NOT(ISNUMBER(X$7)),NOT(ISNUMBER('作業入力'!$I21))),"",IF(AND(X$7&gt;='作業入力'!$E21,X$7&lt;='作業入力'!$F21),1,0))</f>
      </c>
      <c r="Y21" s="71" t="str">
        <f>IF(OR(NOT(ISNUMBER(Y$7)),NOT(ISNUMBER('作業入力'!$I21))),"",IF(AND(Y$7&gt;='作業入力'!$E21,Y$7&lt;='作業入力'!$F21),1,0))</f>
      </c>
      <c r="Z21" s="71" t="str">
        <f>IF(OR(NOT(ISNUMBER(Z$7)),NOT(ISNUMBER('作業入力'!$I21))),"",IF(AND(Z$7&gt;='作業入力'!$E21,Z$7&lt;='作業入力'!$F21),1,0))</f>
      </c>
      <c r="AA21" s="71" t="str">
        <f>IF(OR(NOT(ISNUMBER(AA$7)),NOT(ISNUMBER('作業入力'!$I21))),"",IF(AND(AA$7&gt;='作業入力'!$E21,AA$7&lt;='作業入力'!$F21),1,0))</f>
      </c>
      <c r="AB21" s="71" t="str">
        <f>IF(OR(NOT(ISNUMBER(AB$7)),NOT(ISNUMBER('作業入力'!$I21))),"",IF(AND(AB$7&gt;='作業入力'!$E21,AB$7&lt;='作業入力'!$F21),1,0))</f>
      </c>
      <c r="AC21" s="71" t="str">
        <f>IF(OR(NOT(ISNUMBER(AC$7)),NOT(ISNUMBER('作業入力'!$I21))),"",IF(AND(AC$7&gt;='作業入力'!$E21,AC$7&lt;='作業入力'!$F21),1,0))</f>
      </c>
      <c r="AD21" s="71" t="str">
        <f>IF(OR(NOT(ISNUMBER(AD$7)),NOT(ISNUMBER('作業入力'!$I21))),"",IF(AND(AD$7&gt;='作業入力'!$E21,AD$7&lt;='作業入力'!$F21),1,0))</f>
      </c>
      <c r="AE21" s="71" t="str">
        <f>IF(OR(NOT(ISNUMBER(AE$7)),NOT(ISNUMBER('作業入力'!$I21))),"",IF(AND(AE$7&gt;='作業入力'!$E21,AE$7&lt;='作業入力'!$F21),1,0))</f>
      </c>
      <c r="AF21" s="71" t="str">
        <f>IF(OR(NOT(ISNUMBER(AF$7)),NOT(ISNUMBER('作業入力'!$I21))),"",IF(AND(AF$7&gt;='作業入力'!$E21,AF$7&lt;='作業入力'!$F21),1,0))</f>
      </c>
    </row>
    <row r="22" ht="33" customHeight="1">
      <c r="A22" s="62" t="str">
        <f>IF('作業入力'!C22="","",'作業入力'!A22)</f>
      </c>
      <c r="B22" s="35" t="str">
        <f>IF('作業入力'!C22="","",'作業入力'!C22)</f>
      </c>
      <c r="C22" s="35" t="str">
        <f>IF(OR('作業入力'!C22="",'作業入力'!D22=""),"",'作業入力'!D22)</f>
      </c>
      <c r="D22" s="68" t="str">
        <f>IF('作業入力'!C22="","",IF(AND(ISNUMBER('作業入力'!H22),'作業入力'!H22&gt;=0,'作業入力'!H22&lt;=1),'作業入力'!H22,"確認"))</f>
      </c>
      <c r="E22" s="71" t="str">
        <f>IF(OR(NOT(ISNUMBER(E$7)),NOT(ISNUMBER('作業入力'!$I22))),"",IF(AND(E$7&gt;='作業入力'!$E22,E$7&lt;='作業入力'!$F22),1,0))</f>
      </c>
      <c r="F22" s="71" t="str">
        <f>IF(OR(NOT(ISNUMBER(F$7)),NOT(ISNUMBER('作業入力'!$I22))),"",IF(AND(F$7&gt;='作業入力'!$E22,F$7&lt;='作業入力'!$F22),1,0))</f>
      </c>
      <c r="G22" s="71" t="str">
        <f>IF(OR(NOT(ISNUMBER(G$7)),NOT(ISNUMBER('作業入力'!$I22))),"",IF(AND(G$7&gt;='作業入力'!$E22,G$7&lt;='作業入力'!$F22),1,0))</f>
      </c>
      <c r="H22" s="71" t="str">
        <f>IF(OR(NOT(ISNUMBER(H$7)),NOT(ISNUMBER('作業入力'!$I22))),"",IF(AND(H$7&gt;='作業入力'!$E22,H$7&lt;='作業入力'!$F22),1,0))</f>
      </c>
      <c r="I22" s="71" t="str">
        <f>IF(OR(NOT(ISNUMBER(I$7)),NOT(ISNUMBER('作業入力'!$I22))),"",IF(AND(I$7&gt;='作業入力'!$E22,I$7&lt;='作業入力'!$F22),1,0))</f>
      </c>
      <c r="J22" s="71" t="str">
        <f>IF(OR(NOT(ISNUMBER(J$7)),NOT(ISNUMBER('作業入力'!$I22))),"",IF(AND(J$7&gt;='作業入力'!$E22,J$7&lt;='作業入力'!$F22),1,0))</f>
      </c>
      <c r="K22" s="71" t="str">
        <f>IF(OR(NOT(ISNUMBER(K$7)),NOT(ISNUMBER('作業入力'!$I22))),"",IF(AND(K$7&gt;='作業入力'!$E22,K$7&lt;='作業入力'!$F22),1,0))</f>
      </c>
      <c r="L22" s="71" t="str">
        <f>IF(OR(NOT(ISNUMBER(L$7)),NOT(ISNUMBER('作業入力'!$I22))),"",IF(AND(L$7&gt;='作業入力'!$E22,L$7&lt;='作業入力'!$F22),1,0))</f>
      </c>
      <c r="M22" s="71" t="str">
        <f>IF(OR(NOT(ISNUMBER(M$7)),NOT(ISNUMBER('作業入力'!$I22))),"",IF(AND(M$7&gt;='作業入力'!$E22,M$7&lt;='作業入力'!$F22),1,0))</f>
      </c>
      <c r="N22" s="71" t="str">
        <f>IF(OR(NOT(ISNUMBER(N$7)),NOT(ISNUMBER('作業入力'!$I22))),"",IF(AND(N$7&gt;='作業入力'!$E22,N$7&lt;='作業入力'!$F22),1,0))</f>
      </c>
      <c r="O22" s="71" t="str">
        <f>IF(OR(NOT(ISNUMBER(O$7)),NOT(ISNUMBER('作業入力'!$I22))),"",IF(AND(O$7&gt;='作業入力'!$E22,O$7&lt;='作業入力'!$F22),1,0))</f>
      </c>
      <c r="P22" s="71" t="str">
        <f>IF(OR(NOT(ISNUMBER(P$7)),NOT(ISNUMBER('作業入力'!$I22))),"",IF(AND(P$7&gt;='作業入力'!$E22,P$7&lt;='作業入力'!$F22),1,0))</f>
      </c>
      <c r="Q22" s="71" t="str">
        <f>IF(OR(NOT(ISNUMBER(Q$7)),NOT(ISNUMBER('作業入力'!$I22))),"",IF(AND(Q$7&gt;='作業入力'!$E22,Q$7&lt;='作業入力'!$F22),1,0))</f>
      </c>
      <c r="R22" s="71" t="str">
        <f>IF(OR(NOT(ISNUMBER(R$7)),NOT(ISNUMBER('作業入力'!$I22))),"",IF(AND(R$7&gt;='作業入力'!$E22,R$7&lt;='作業入力'!$F22),1,0))</f>
      </c>
      <c r="S22" s="71" t="str">
        <f>IF(OR(NOT(ISNUMBER(S$7)),NOT(ISNUMBER('作業入力'!$I22))),"",IF(AND(S$7&gt;='作業入力'!$E22,S$7&lt;='作業入力'!$F22),1,0))</f>
      </c>
      <c r="T22" s="71" t="str">
        <f>IF(OR(NOT(ISNUMBER(T$7)),NOT(ISNUMBER('作業入力'!$I22))),"",IF(AND(T$7&gt;='作業入力'!$E22,T$7&lt;='作業入力'!$F22),1,0))</f>
      </c>
      <c r="U22" s="71" t="str">
        <f>IF(OR(NOT(ISNUMBER(U$7)),NOT(ISNUMBER('作業入力'!$I22))),"",IF(AND(U$7&gt;='作業入力'!$E22,U$7&lt;='作業入力'!$F22),1,0))</f>
      </c>
      <c r="V22" s="71" t="str">
        <f>IF(OR(NOT(ISNUMBER(V$7)),NOT(ISNUMBER('作業入力'!$I22))),"",IF(AND(V$7&gt;='作業入力'!$E22,V$7&lt;='作業入力'!$F22),1,0))</f>
      </c>
      <c r="W22" s="71" t="str">
        <f>IF(OR(NOT(ISNUMBER(W$7)),NOT(ISNUMBER('作業入力'!$I22))),"",IF(AND(W$7&gt;='作業入力'!$E22,W$7&lt;='作業入力'!$F22),1,0))</f>
      </c>
      <c r="X22" s="71" t="str">
        <f>IF(OR(NOT(ISNUMBER(X$7)),NOT(ISNUMBER('作業入力'!$I22))),"",IF(AND(X$7&gt;='作業入力'!$E22,X$7&lt;='作業入力'!$F22),1,0))</f>
      </c>
      <c r="Y22" s="71" t="str">
        <f>IF(OR(NOT(ISNUMBER(Y$7)),NOT(ISNUMBER('作業入力'!$I22))),"",IF(AND(Y$7&gt;='作業入力'!$E22,Y$7&lt;='作業入力'!$F22),1,0))</f>
      </c>
      <c r="Z22" s="71" t="str">
        <f>IF(OR(NOT(ISNUMBER(Z$7)),NOT(ISNUMBER('作業入力'!$I22))),"",IF(AND(Z$7&gt;='作業入力'!$E22,Z$7&lt;='作業入力'!$F22),1,0))</f>
      </c>
      <c r="AA22" s="71" t="str">
        <f>IF(OR(NOT(ISNUMBER(AA$7)),NOT(ISNUMBER('作業入力'!$I22))),"",IF(AND(AA$7&gt;='作業入力'!$E22,AA$7&lt;='作業入力'!$F22),1,0))</f>
      </c>
      <c r="AB22" s="71" t="str">
        <f>IF(OR(NOT(ISNUMBER(AB$7)),NOT(ISNUMBER('作業入力'!$I22))),"",IF(AND(AB$7&gt;='作業入力'!$E22,AB$7&lt;='作業入力'!$F22),1,0))</f>
      </c>
      <c r="AC22" s="71" t="str">
        <f>IF(OR(NOT(ISNUMBER(AC$7)),NOT(ISNUMBER('作業入力'!$I22))),"",IF(AND(AC$7&gt;='作業入力'!$E22,AC$7&lt;='作業入力'!$F22),1,0))</f>
      </c>
      <c r="AD22" s="71" t="str">
        <f>IF(OR(NOT(ISNUMBER(AD$7)),NOT(ISNUMBER('作業入力'!$I22))),"",IF(AND(AD$7&gt;='作業入力'!$E22,AD$7&lt;='作業入力'!$F22),1,0))</f>
      </c>
      <c r="AE22" s="71" t="str">
        <f>IF(OR(NOT(ISNUMBER(AE$7)),NOT(ISNUMBER('作業入力'!$I22))),"",IF(AND(AE$7&gt;='作業入力'!$E22,AE$7&lt;='作業入力'!$F22),1,0))</f>
      </c>
      <c r="AF22" s="71" t="str">
        <f>IF(OR(NOT(ISNUMBER(AF$7)),NOT(ISNUMBER('作業入力'!$I22))),"",IF(AND(AF$7&gt;='作業入力'!$E22,AF$7&lt;='作業入力'!$F22),1,0))</f>
      </c>
    </row>
    <row r="23" ht="33" customHeight="1">
      <c r="A23" s="62" t="str">
        <f>IF('作業入力'!C23="","",'作業入力'!A23)</f>
      </c>
      <c r="B23" s="35" t="str">
        <f>IF('作業入力'!C23="","",'作業入力'!C23)</f>
      </c>
      <c r="C23" s="35" t="str">
        <f>IF(OR('作業入力'!C23="",'作業入力'!D23=""),"",'作業入力'!D23)</f>
      </c>
      <c r="D23" s="68" t="str">
        <f>IF('作業入力'!C23="","",IF(AND(ISNUMBER('作業入力'!H23),'作業入力'!H23&gt;=0,'作業入力'!H23&lt;=1),'作業入力'!H23,"確認"))</f>
      </c>
      <c r="E23" s="71" t="str">
        <f>IF(OR(NOT(ISNUMBER(E$7)),NOT(ISNUMBER('作業入力'!$I23))),"",IF(AND(E$7&gt;='作業入力'!$E23,E$7&lt;='作業入力'!$F23),1,0))</f>
      </c>
      <c r="F23" s="71" t="str">
        <f>IF(OR(NOT(ISNUMBER(F$7)),NOT(ISNUMBER('作業入力'!$I23))),"",IF(AND(F$7&gt;='作業入力'!$E23,F$7&lt;='作業入力'!$F23),1,0))</f>
      </c>
      <c r="G23" s="71" t="str">
        <f>IF(OR(NOT(ISNUMBER(G$7)),NOT(ISNUMBER('作業入力'!$I23))),"",IF(AND(G$7&gt;='作業入力'!$E23,G$7&lt;='作業入力'!$F23),1,0))</f>
      </c>
      <c r="H23" s="71" t="str">
        <f>IF(OR(NOT(ISNUMBER(H$7)),NOT(ISNUMBER('作業入力'!$I23))),"",IF(AND(H$7&gt;='作業入力'!$E23,H$7&lt;='作業入力'!$F23),1,0))</f>
      </c>
      <c r="I23" s="71" t="str">
        <f>IF(OR(NOT(ISNUMBER(I$7)),NOT(ISNUMBER('作業入力'!$I23))),"",IF(AND(I$7&gt;='作業入力'!$E23,I$7&lt;='作業入力'!$F23),1,0))</f>
      </c>
      <c r="J23" s="71" t="str">
        <f>IF(OR(NOT(ISNUMBER(J$7)),NOT(ISNUMBER('作業入力'!$I23))),"",IF(AND(J$7&gt;='作業入力'!$E23,J$7&lt;='作業入力'!$F23),1,0))</f>
      </c>
      <c r="K23" s="71" t="str">
        <f>IF(OR(NOT(ISNUMBER(K$7)),NOT(ISNUMBER('作業入力'!$I23))),"",IF(AND(K$7&gt;='作業入力'!$E23,K$7&lt;='作業入力'!$F23),1,0))</f>
      </c>
      <c r="L23" s="71" t="str">
        <f>IF(OR(NOT(ISNUMBER(L$7)),NOT(ISNUMBER('作業入力'!$I23))),"",IF(AND(L$7&gt;='作業入力'!$E23,L$7&lt;='作業入力'!$F23),1,0))</f>
      </c>
      <c r="M23" s="71" t="str">
        <f>IF(OR(NOT(ISNUMBER(M$7)),NOT(ISNUMBER('作業入力'!$I23))),"",IF(AND(M$7&gt;='作業入力'!$E23,M$7&lt;='作業入力'!$F23),1,0))</f>
      </c>
      <c r="N23" s="71" t="str">
        <f>IF(OR(NOT(ISNUMBER(N$7)),NOT(ISNUMBER('作業入力'!$I23))),"",IF(AND(N$7&gt;='作業入力'!$E23,N$7&lt;='作業入力'!$F23),1,0))</f>
      </c>
      <c r="O23" s="71" t="str">
        <f>IF(OR(NOT(ISNUMBER(O$7)),NOT(ISNUMBER('作業入力'!$I23))),"",IF(AND(O$7&gt;='作業入力'!$E23,O$7&lt;='作業入力'!$F23),1,0))</f>
      </c>
      <c r="P23" s="71" t="str">
        <f>IF(OR(NOT(ISNUMBER(P$7)),NOT(ISNUMBER('作業入力'!$I23))),"",IF(AND(P$7&gt;='作業入力'!$E23,P$7&lt;='作業入力'!$F23),1,0))</f>
      </c>
      <c r="Q23" s="71" t="str">
        <f>IF(OR(NOT(ISNUMBER(Q$7)),NOT(ISNUMBER('作業入力'!$I23))),"",IF(AND(Q$7&gt;='作業入力'!$E23,Q$7&lt;='作業入力'!$F23),1,0))</f>
      </c>
      <c r="R23" s="71" t="str">
        <f>IF(OR(NOT(ISNUMBER(R$7)),NOT(ISNUMBER('作業入力'!$I23))),"",IF(AND(R$7&gt;='作業入力'!$E23,R$7&lt;='作業入力'!$F23),1,0))</f>
      </c>
      <c r="S23" s="71" t="str">
        <f>IF(OR(NOT(ISNUMBER(S$7)),NOT(ISNUMBER('作業入力'!$I23))),"",IF(AND(S$7&gt;='作業入力'!$E23,S$7&lt;='作業入力'!$F23),1,0))</f>
      </c>
      <c r="T23" s="71" t="str">
        <f>IF(OR(NOT(ISNUMBER(T$7)),NOT(ISNUMBER('作業入力'!$I23))),"",IF(AND(T$7&gt;='作業入力'!$E23,T$7&lt;='作業入力'!$F23),1,0))</f>
      </c>
      <c r="U23" s="71" t="str">
        <f>IF(OR(NOT(ISNUMBER(U$7)),NOT(ISNUMBER('作業入力'!$I23))),"",IF(AND(U$7&gt;='作業入力'!$E23,U$7&lt;='作業入力'!$F23),1,0))</f>
      </c>
      <c r="V23" s="71" t="str">
        <f>IF(OR(NOT(ISNUMBER(V$7)),NOT(ISNUMBER('作業入力'!$I23))),"",IF(AND(V$7&gt;='作業入力'!$E23,V$7&lt;='作業入力'!$F23),1,0))</f>
      </c>
      <c r="W23" s="71" t="str">
        <f>IF(OR(NOT(ISNUMBER(W$7)),NOT(ISNUMBER('作業入力'!$I23))),"",IF(AND(W$7&gt;='作業入力'!$E23,W$7&lt;='作業入力'!$F23),1,0))</f>
      </c>
      <c r="X23" s="71" t="str">
        <f>IF(OR(NOT(ISNUMBER(X$7)),NOT(ISNUMBER('作業入力'!$I23))),"",IF(AND(X$7&gt;='作業入力'!$E23,X$7&lt;='作業入力'!$F23),1,0))</f>
      </c>
      <c r="Y23" s="71" t="str">
        <f>IF(OR(NOT(ISNUMBER(Y$7)),NOT(ISNUMBER('作業入力'!$I23))),"",IF(AND(Y$7&gt;='作業入力'!$E23,Y$7&lt;='作業入力'!$F23),1,0))</f>
      </c>
      <c r="Z23" s="71" t="str">
        <f>IF(OR(NOT(ISNUMBER(Z$7)),NOT(ISNUMBER('作業入力'!$I23))),"",IF(AND(Z$7&gt;='作業入力'!$E23,Z$7&lt;='作業入力'!$F23),1,0))</f>
      </c>
      <c r="AA23" s="71" t="str">
        <f>IF(OR(NOT(ISNUMBER(AA$7)),NOT(ISNUMBER('作業入力'!$I23))),"",IF(AND(AA$7&gt;='作業入力'!$E23,AA$7&lt;='作業入力'!$F23),1,0))</f>
      </c>
      <c r="AB23" s="71" t="str">
        <f>IF(OR(NOT(ISNUMBER(AB$7)),NOT(ISNUMBER('作業入力'!$I23))),"",IF(AND(AB$7&gt;='作業入力'!$E23,AB$7&lt;='作業入力'!$F23),1,0))</f>
      </c>
      <c r="AC23" s="71" t="str">
        <f>IF(OR(NOT(ISNUMBER(AC$7)),NOT(ISNUMBER('作業入力'!$I23))),"",IF(AND(AC$7&gt;='作業入力'!$E23,AC$7&lt;='作業入力'!$F23),1,0))</f>
      </c>
      <c r="AD23" s="71" t="str">
        <f>IF(OR(NOT(ISNUMBER(AD$7)),NOT(ISNUMBER('作業入力'!$I23))),"",IF(AND(AD$7&gt;='作業入力'!$E23,AD$7&lt;='作業入力'!$F23),1,0))</f>
      </c>
      <c r="AE23" s="71" t="str">
        <f>IF(OR(NOT(ISNUMBER(AE$7)),NOT(ISNUMBER('作業入力'!$I23))),"",IF(AND(AE$7&gt;='作業入力'!$E23,AE$7&lt;='作業入力'!$F23),1,0))</f>
      </c>
      <c r="AF23" s="71" t="str">
        <f>IF(OR(NOT(ISNUMBER(AF$7)),NOT(ISNUMBER('作業入力'!$I23))),"",IF(AND(AF$7&gt;='作業入力'!$E23,AF$7&lt;='作業入力'!$F23),1,0))</f>
      </c>
    </row>
    <row r="24" ht="33" customHeight="1">
      <c r="A24" s="62" t="str">
        <f>IF('作業入力'!C24="","",'作業入力'!A24)</f>
      </c>
      <c r="B24" s="35" t="str">
        <f>IF('作業入力'!C24="","",'作業入力'!C24)</f>
      </c>
      <c r="C24" s="35" t="str">
        <f>IF(OR('作業入力'!C24="",'作業入力'!D24=""),"",'作業入力'!D24)</f>
      </c>
      <c r="D24" s="68" t="str">
        <f>IF('作業入力'!C24="","",IF(AND(ISNUMBER('作業入力'!H24),'作業入力'!H24&gt;=0,'作業入力'!H24&lt;=1),'作業入力'!H24,"確認"))</f>
      </c>
      <c r="E24" s="71" t="str">
        <f>IF(OR(NOT(ISNUMBER(E$7)),NOT(ISNUMBER('作業入力'!$I24))),"",IF(AND(E$7&gt;='作業入力'!$E24,E$7&lt;='作業入力'!$F24),1,0))</f>
      </c>
      <c r="F24" s="71" t="str">
        <f>IF(OR(NOT(ISNUMBER(F$7)),NOT(ISNUMBER('作業入力'!$I24))),"",IF(AND(F$7&gt;='作業入力'!$E24,F$7&lt;='作業入力'!$F24),1,0))</f>
      </c>
      <c r="G24" s="71" t="str">
        <f>IF(OR(NOT(ISNUMBER(G$7)),NOT(ISNUMBER('作業入力'!$I24))),"",IF(AND(G$7&gt;='作業入力'!$E24,G$7&lt;='作業入力'!$F24),1,0))</f>
      </c>
      <c r="H24" s="71" t="str">
        <f>IF(OR(NOT(ISNUMBER(H$7)),NOT(ISNUMBER('作業入力'!$I24))),"",IF(AND(H$7&gt;='作業入力'!$E24,H$7&lt;='作業入力'!$F24),1,0))</f>
      </c>
      <c r="I24" s="71" t="str">
        <f>IF(OR(NOT(ISNUMBER(I$7)),NOT(ISNUMBER('作業入力'!$I24))),"",IF(AND(I$7&gt;='作業入力'!$E24,I$7&lt;='作業入力'!$F24),1,0))</f>
      </c>
      <c r="J24" s="71" t="str">
        <f>IF(OR(NOT(ISNUMBER(J$7)),NOT(ISNUMBER('作業入力'!$I24))),"",IF(AND(J$7&gt;='作業入力'!$E24,J$7&lt;='作業入力'!$F24),1,0))</f>
      </c>
      <c r="K24" s="71" t="str">
        <f>IF(OR(NOT(ISNUMBER(K$7)),NOT(ISNUMBER('作業入力'!$I24))),"",IF(AND(K$7&gt;='作業入力'!$E24,K$7&lt;='作業入力'!$F24),1,0))</f>
      </c>
      <c r="L24" s="71" t="str">
        <f>IF(OR(NOT(ISNUMBER(L$7)),NOT(ISNUMBER('作業入力'!$I24))),"",IF(AND(L$7&gt;='作業入力'!$E24,L$7&lt;='作業入力'!$F24),1,0))</f>
      </c>
      <c r="M24" s="71" t="str">
        <f>IF(OR(NOT(ISNUMBER(M$7)),NOT(ISNUMBER('作業入力'!$I24))),"",IF(AND(M$7&gt;='作業入力'!$E24,M$7&lt;='作業入力'!$F24),1,0))</f>
      </c>
      <c r="N24" s="71" t="str">
        <f>IF(OR(NOT(ISNUMBER(N$7)),NOT(ISNUMBER('作業入力'!$I24))),"",IF(AND(N$7&gt;='作業入力'!$E24,N$7&lt;='作業入力'!$F24),1,0))</f>
      </c>
      <c r="O24" s="71" t="str">
        <f>IF(OR(NOT(ISNUMBER(O$7)),NOT(ISNUMBER('作業入力'!$I24))),"",IF(AND(O$7&gt;='作業入力'!$E24,O$7&lt;='作業入力'!$F24),1,0))</f>
      </c>
      <c r="P24" s="71" t="str">
        <f>IF(OR(NOT(ISNUMBER(P$7)),NOT(ISNUMBER('作業入力'!$I24))),"",IF(AND(P$7&gt;='作業入力'!$E24,P$7&lt;='作業入力'!$F24),1,0))</f>
      </c>
      <c r="Q24" s="71" t="str">
        <f>IF(OR(NOT(ISNUMBER(Q$7)),NOT(ISNUMBER('作業入力'!$I24))),"",IF(AND(Q$7&gt;='作業入力'!$E24,Q$7&lt;='作業入力'!$F24),1,0))</f>
      </c>
      <c r="R24" s="71" t="str">
        <f>IF(OR(NOT(ISNUMBER(R$7)),NOT(ISNUMBER('作業入力'!$I24))),"",IF(AND(R$7&gt;='作業入力'!$E24,R$7&lt;='作業入力'!$F24),1,0))</f>
      </c>
      <c r="S24" s="71" t="str">
        <f>IF(OR(NOT(ISNUMBER(S$7)),NOT(ISNUMBER('作業入力'!$I24))),"",IF(AND(S$7&gt;='作業入力'!$E24,S$7&lt;='作業入力'!$F24),1,0))</f>
      </c>
      <c r="T24" s="71" t="str">
        <f>IF(OR(NOT(ISNUMBER(T$7)),NOT(ISNUMBER('作業入力'!$I24))),"",IF(AND(T$7&gt;='作業入力'!$E24,T$7&lt;='作業入力'!$F24),1,0))</f>
      </c>
      <c r="U24" s="71" t="str">
        <f>IF(OR(NOT(ISNUMBER(U$7)),NOT(ISNUMBER('作業入力'!$I24))),"",IF(AND(U$7&gt;='作業入力'!$E24,U$7&lt;='作業入力'!$F24),1,0))</f>
      </c>
      <c r="V24" s="71" t="str">
        <f>IF(OR(NOT(ISNUMBER(V$7)),NOT(ISNUMBER('作業入力'!$I24))),"",IF(AND(V$7&gt;='作業入力'!$E24,V$7&lt;='作業入力'!$F24),1,0))</f>
      </c>
      <c r="W24" s="71" t="str">
        <f>IF(OR(NOT(ISNUMBER(W$7)),NOT(ISNUMBER('作業入力'!$I24))),"",IF(AND(W$7&gt;='作業入力'!$E24,W$7&lt;='作業入力'!$F24),1,0))</f>
      </c>
      <c r="X24" s="71" t="str">
        <f>IF(OR(NOT(ISNUMBER(X$7)),NOT(ISNUMBER('作業入力'!$I24))),"",IF(AND(X$7&gt;='作業入力'!$E24,X$7&lt;='作業入力'!$F24),1,0))</f>
      </c>
      <c r="Y24" s="71" t="str">
        <f>IF(OR(NOT(ISNUMBER(Y$7)),NOT(ISNUMBER('作業入力'!$I24))),"",IF(AND(Y$7&gt;='作業入力'!$E24,Y$7&lt;='作業入力'!$F24),1,0))</f>
      </c>
      <c r="Z24" s="71" t="str">
        <f>IF(OR(NOT(ISNUMBER(Z$7)),NOT(ISNUMBER('作業入力'!$I24))),"",IF(AND(Z$7&gt;='作業入力'!$E24,Z$7&lt;='作業入力'!$F24),1,0))</f>
      </c>
      <c r="AA24" s="71" t="str">
        <f>IF(OR(NOT(ISNUMBER(AA$7)),NOT(ISNUMBER('作業入力'!$I24))),"",IF(AND(AA$7&gt;='作業入力'!$E24,AA$7&lt;='作業入力'!$F24),1,0))</f>
      </c>
      <c r="AB24" s="71" t="str">
        <f>IF(OR(NOT(ISNUMBER(AB$7)),NOT(ISNUMBER('作業入力'!$I24))),"",IF(AND(AB$7&gt;='作業入力'!$E24,AB$7&lt;='作業入力'!$F24),1,0))</f>
      </c>
      <c r="AC24" s="71" t="str">
        <f>IF(OR(NOT(ISNUMBER(AC$7)),NOT(ISNUMBER('作業入力'!$I24))),"",IF(AND(AC$7&gt;='作業入力'!$E24,AC$7&lt;='作業入力'!$F24),1,0))</f>
      </c>
      <c r="AD24" s="71" t="str">
        <f>IF(OR(NOT(ISNUMBER(AD$7)),NOT(ISNUMBER('作業入力'!$I24))),"",IF(AND(AD$7&gt;='作業入力'!$E24,AD$7&lt;='作業入力'!$F24),1,0))</f>
      </c>
      <c r="AE24" s="71" t="str">
        <f>IF(OR(NOT(ISNUMBER(AE$7)),NOT(ISNUMBER('作業入力'!$I24))),"",IF(AND(AE$7&gt;='作業入力'!$E24,AE$7&lt;='作業入力'!$F24),1,0))</f>
      </c>
      <c r="AF24" s="71" t="str">
        <f>IF(OR(NOT(ISNUMBER(AF$7)),NOT(ISNUMBER('作業入力'!$I24))),"",IF(AND(AF$7&gt;='作業入力'!$E24,AF$7&lt;='作業入力'!$F24),1,0))</f>
      </c>
    </row>
    <row r="25" ht="33" customHeight="1">
      <c r="A25" s="62" t="str">
        <f>IF('作業入力'!C25="","",'作業入力'!A25)</f>
      </c>
      <c r="B25" s="35" t="str">
        <f>IF('作業入力'!C25="","",'作業入力'!C25)</f>
      </c>
      <c r="C25" s="35" t="str">
        <f>IF(OR('作業入力'!C25="",'作業入力'!D25=""),"",'作業入力'!D25)</f>
      </c>
      <c r="D25" s="68" t="str">
        <f>IF('作業入力'!C25="","",IF(AND(ISNUMBER('作業入力'!H25),'作業入力'!H25&gt;=0,'作業入力'!H25&lt;=1),'作業入力'!H25,"確認"))</f>
      </c>
      <c r="E25" s="71" t="str">
        <f>IF(OR(NOT(ISNUMBER(E$7)),NOT(ISNUMBER('作業入力'!$I25))),"",IF(AND(E$7&gt;='作業入力'!$E25,E$7&lt;='作業入力'!$F25),1,0))</f>
      </c>
      <c r="F25" s="71" t="str">
        <f>IF(OR(NOT(ISNUMBER(F$7)),NOT(ISNUMBER('作業入力'!$I25))),"",IF(AND(F$7&gt;='作業入力'!$E25,F$7&lt;='作業入力'!$F25),1,0))</f>
      </c>
      <c r="G25" s="71" t="str">
        <f>IF(OR(NOT(ISNUMBER(G$7)),NOT(ISNUMBER('作業入力'!$I25))),"",IF(AND(G$7&gt;='作業入力'!$E25,G$7&lt;='作業入力'!$F25),1,0))</f>
      </c>
      <c r="H25" s="71" t="str">
        <f>IF(OR(NOT(ISNUMBER(H$7)),NOT(ISNUMBER('作業入力'!$I25))),"",IF(AND(H$7&gt;='作業入力'!$E25,H$7&lt;='作業入力'!$F25),1,0))</f>
      </c>
      <c r="I25" s="71" t="str">
        <f>IF(OR(NOT(ISNUMBER(I$7)),NOT(ISNUMBER('作業入力'!$I25))),"",IF(AND(I$7&gt;='作業入力'!$E25,I$7&lt;='作業入力'!$F25),1,0))</f>
      </c>
      <c r="J25" s="71" t="str">
        <f>IF(OR(NOT(ISNUMBER(J$7)),NOT(ISNUMBER('作業入力'!$I25))),"",IF(AND(J$7&gt;='作業入力'!$E25,J$7&lt;='作業入力'!$F25),1,0))</f>
      </c>
      <c r="K25" s="71" t="str">
        <f>IF(OR(NOT(ISNUMBER(K$7)),NOT(ISNUMBER('作業入力'!$I25))),"",IF(AND(K$7&gt;='作業入力'!$E25,K$7&lt;='作業入力'!$F25),1,0))</f>
      </c>
      <c r="L25" s="71" t="str">
        <f>IF(OR(NOT(ISNUMBER(L$7)),NOT(ISNUMBER('作業入力'!$I25))),"",IF(AND(L$7&gt;='作業入力'!$E25,L$7&lt;='作業入力'!$F25),1,0))</f>
      </c>
      <c r="M25" s="71" t="str">
        <f>IF(OR(NOT(ISNUMBER(M$7)),NOT(ISNUMBER('作業入力'!$I25))),"",IF(AND(M$7&gt;='作業入力'!$E25,M$7&lt;='作業入力'!$F25),1,0))</f>
      </c>
      <c r="N25" s="71" t="str">
        <f>IF(OR(NOT(ISNUMBER(N$7)),NOT(ISNUMBER('作業入力'!$I25))),"",IF(AND(N$7&gt;='作業入力'!$E25,N$7&lt;='作業入力'!$F25),1,0))</f>
      </c>
      <c r="O25" s="71" t="str">
        <f>IF(OR(NOT(ISNUMBER(O$7)),NOT(ISNUMBER('作業入力'!$I25))),"",IF(AND(O$7&gt;='作業入力'!$E25,O$7&lt;='作業入力'!$F25),1,0))</f>
      </c>
      <c r="P25" s="71" t="str">
        <f>IF(OR(NOT(ISNUMBER(P$7)),NOT(ISNUMBER('作業入力'!$I25))),"",IF(AND(P$7&gt;='作業入力'!$E25,P$7&lt;='作業入力'!$F25),1,0))</f>
      </c>
      <c r="Q25" s="71" t="str">
        <f>IF(OR(NOT(ISNUMBER(Q$7)),NOT(ISNUMBER('作業入力'!$I25))),"",IF(AND(Q$7&gt;='作業入力'!$E25,Q$7&lt;='作業入力'!$F25),1,0))</f>
      </c>
      <c r="R25" s="71" t="str">
        <f>IF(OR(NOT(ISNUMBER(R$7)),NOT(ISNUMBER('作業入力'!$I25))),"",IF(AND(R$7&gt;='作業入力'!$E25,R$7&lt;='作業入力'!$F25),1,0))</f>
      </c>
      <c r="S25" s="71" t="str">
        <f>IF(OR(NOT(ISNUMBER(S$7)),NOT(ISNUMBER('作業入力'!$I25))),"",IF(AND(S$7&gt;='作業入力'!$E25,S$7&lt;='作業入力'!$F25),1,0))</f>
      </c>
      <c r="T25" s="71" t="str">
        <f>IF(OR(NOT(ISNUMBER(T$7)),NOT(ISNUMBER('作業入力'!$I25))),"",IF(AND(T$7&gt;='作業入力'!$E25,T$7&lt;='作業入力'!$F25),1,0))</f>
      </c>
      <c r="U25" s="71" t="str">
        <f>IF(OR(NOT(ISNUMBER(U$7)),NOT(ISNUMBER('作業入力'!$I25))),"",IF(AND(U$7&gt;='作業入力'!$E25,U$7&lt;='作業入力'!$F25),1,0))</f>
      </c>
      <c r="V25" s="71" t="str">
        <f>IF(OR(NOT(ISNUMBER(V$7)),NOT(ISNUMBER('作業入力'!$I25))),"",IF(AND(V$7&gt;='作業入力'!$E25,V$7&lt;='作業入力'!$F25),1,0))</f>
      </c>
      <c r="W25" s="71" t="str">
        <f>IF(OR(NOT(ISNUMBER(W$7)),NOT(ISNUMBER('作業入力'!$I25))),"",IF(AND(W$7&gt;='作業入力'!$E25,W$7&lt;='作業入力'!$F25),1,0))</f>
      </c>
      <c r="X25" s="71" t="str">
        <f>IF(OR(NOT(ISNUMBER(X$7)),NOT(ISNUMBER('作業入力'!$I25))),"",IF(AND(X$7&gt;='作業入力'!$E25,X$7&lt;='作業入力'!$F25),1,0))</f>
      </c>
      <c r="Y25" s="71" t="str">
        <f>IF(OR(NOT(ISNUMBER(Y$7)),NOT(ISNUMBER('作業入力'!$I25))),"",IF(AND(Y$7&gt;='作業入力'!$E25,Y$7&lt;='作業入力'!$F25),1,0))</f>
      </c>
      <c r="Z25" s="71" t="str">
        <f>IF(OR(NOT(ISNUMBER(Z$7)),NOT(ISNUMBER('作業入力'!$I25))),"",IF(AND(Z$7&gt;='作業入力'!$E25,Z$7&lt;='作業入力'!$F25),1,0))</f>
      </c>
      <c r="AA25" s="71" t="str">
        <f>IF(OR(NOT(ISNUMBER(AA$7)),NOT(ISNUMBER('作業入力'!$I25))),"",IF(AND(AA$7&gt;='作業入力'!$E25,AA$7&lt;='作業入力'!$F25),1,0))</f>
      </c>
      <c r="AB25" s="71" t="str">
        <f>IF(OR(NOT(ISNUMBER(AB$7)),NOT(ISNUMBER('作業入力'!$I25))),"",IF(AND(AB$7&gt;='作業入力'!$E25,AB$7&lt;='作業入力'!$F25),1,0))</f>
      </c>
      <c r="AC25" s="71" t="str">
        <f>IF(OR(NOT(ISNUMBER(AC$7)),NOT(ISNUMBER('作業入力'!$I25))),"",IF(AND(AC$7&gt;='作業入力'!$E25,AC$7&lt;='作業入力'!$F25),1,0))</f>
      </c>
      <c r="AD25" s="71" t="str">
        <f>IF(OR(NOT(ISNUMBER(AD$7)),NOT(ISNUMBER('作業入力'!$I25))),"",IF(AND(AD$7&gt;='作業入力'!$E25,AD$7&lt;='作業入力'!$F25),1,0))</f>
      </c>
      <c r="AE25" s="71" t="str">
        <f>IF(OR(NOT(ISNUMBER(AE$7)),NOT(ISNUMBER('作業入力'!$I25))),"",IF(AND(AE$7&gt;='作業入力'!$E25,AE$7&lt;='作業入力'!$F25),1,0))</f>
      </c>
      <c r="AF25" s="71" t="str">
        <f>IF(OR(NOT(ISNUMBER(AF$7)),NOT(ISNUMBER('作業入力'!$I25))),"",IF(AND(AF$7&gt;='作業入力'!$E25,AF$7&lt;='作業入力'!$F25),1,0))</f>
      </c>
    </row>
    <row r="26" ht="33" customHeight="1">
      <c r="A26" s="62" t="str">
        <f>IF('作業入力'!C26="","",'作業入力'!A26)</f>
      </c>
      <c r="B26" s="35" t="str">
        <f>IF('作業入力'!C26="","",'作業入力'!C26)</f>
      </c>
      <c r="C26" s="35" t="str">
        <f>IF(OR('作業入力'!C26="",'作業入力'!D26=""),"",'作業入力'!D26)</f>
      </c>
      <c r="D26" s="68" t="str">
        <f>IF('作業入力'!C26="","",IF(AND(ISNUMBER('作業入力'!H26),'作業入力'!H26&gt;=0,'作業入力'!H26&lt;=1),'作業入力'!H26,"確認"))</f>
      </c>
      <c r="E26" s="71" t="str">
        <f>IF(OR(NOT(ISNUMBER(E$7)),NOT(ISNUMBER('作業入力'!$I26))),"",IF(AND(E$7&gt;='作業入力'!$E26,E$7&lt;='作業入力'!$F26),1,0))</f>
      </c>
      <c r="F26" s="71" t="str">
        <f>IF(OR(NOT(ISNUMBER(F$7)),NOT(ISNUMBER('作業入力'!$I26))),"",IF(AND(F$7&gt;='作業入力'!$E26,F$7&lt;='作業入力'!$F26),1,0))</f>
      </c>
      <c r="G26" s="71" t="str">
        <f>IF(OR(NOT(ISNUMBER(G$7)),NOT(ISNUMBER('作業入力'!$I26))),"",IF(AND(G$7&gt;='作業入力'!$E26,G$7&lt;='作業入力'!$F26),1,0))</f>
      </c>
      <c r="H26" s="71" t="str">
        <f>IF(OR(NOT(ISNUMBER(H$7)),NOT(ISNUMBER('作業入力'!$I26))),"",IF(AND(H$7&gt;='作業入力'!$E26,H$7&lt;='作業入力'!$F26),1,0))</f>
      </c>
      <c r="I26" s="71" t="str">
        <f>IF(OR(NOT(ISNUMBER(I$7)),NOT(ISNUMBER('作業入力'!$I26))),"",IF(AND(I$7&gt;='作業入力'!$E26,I$7&lt;='作業入力'!$F26),1,0))</f>
      </c>
      <c r="J26" s="71" t="str">
        <f>IF(OR(NOT(ISNUMBER(J$7)),NOT(ISNUMBER('作業入力'!$I26))),"",IF(AND(J$7&gt;='作業入力'!$E26,J$7&lt;='作業入力'!$F26),1,0))</f>
      </c>
      <c r="K26" s="71" t="str">
        <f>IF(OR(NOT(ISNUMBER(K$7)),NOT(ISNUMBER('作業入力'!$I26))),"",IF(AND(K$7&gt;='作業入力'!$E26,K$7&lt;='作業入力'!$F26),1,0))</f>
      </c>
      <c r="L26" s="71" t="str">
        <f>IF(OR(NOT(ISNUMBER(L$7)),NOT(ISNUMBER('作業入力'!$I26))),"",IF(AND(L$7&gt;='作業入力'!$E26,L$7&lt;='作業入力'!$F26),1,0))</f>
      </c>
      <c r="M26" s="71" t="str">
        <f>IF(OR(NOT(ISNUMBER(M$7)),NOT(ISNUMBER('作業入力'!$I26))),"",IF(AND(M$7&gt;='作業入力'!$E26,M$7&lt;='作業入力'!$F26),1,0))</f>
      </c>
      <c r="N26" s="71" t="str">
        <f>IF(OR(NOT(ISNUMBER(N$7)),NOT(ISNUMBER('作業入力'!$I26))),"",IF(AND(N$7&gt;='作業入力'!$E26,N$7&lt;='作業入力'!$F26),1,0))</f>
      </c>
      <c r="O26" s="71" t="str">
        <f>IF(OR(NOT(ISNUMBER(O$7)),NOT(ISNUMBER('作業入力'!$I26))),"",IF(AND(O$7&gt;='作業入力'!$E26,O$7&lt;='作業入力'!$F26),1,0))</f>
      </c>
      <c r="P26" s="71" t="str">
        <f>IF(OR(NOT(ISNUMBER(P$7)),NOT(ISNUMBER('作業入力'!$I26))),"",IF(AND(P$7&gt;='作業入力'!$E26,P$7&lt;='作業入力'!$F26),1,0))</f>
      </c>
      <c r="Q26" s="71" t="str">
        <f>IF(OR(NOT(ISNUMBER(Q$7)),NOT(ISNUMBER('作業入力'!$I26))),"",IF(AND(Q$7&gt;='作業入力'!$E26,Q$7&lt;='作業入力'!$F26),1,0))</f>
      </c>
      <c r="R26" s="71" t="str">
        <f>IF(OR(NOT(ISNUMBER(R$7)),NOT(ISNUMBER('作業入力'!$I26))),"",IF(AND(R$7&gt;='作業入力'!$E26,R$7&lt;='作業入力'!$F26),1,0))</f>
      </c>
      <c r="S26" s="71" t="str">
        <f>IF(OR(NOT(ISNUMBER(S$7)),NOT(ISNUMBER('作業入力'!$I26))),"",IF(AND(S$7&gt;='作業入力'!$E26,S$7&lt;='作業入力'!$F26),1,0))</f>
      </c>
      <c r="T26" s="71" t="str">
        <f>IF(OR(NOT(ISNUMBER(T$7)),NOT(ISNUMBER('作業入力'!$I26))),"",IF(AND(T$7&gt;='作業入力'!$E26,T$7&lt;='作業入力'!$F26),1,0))</f>
      </c>
      <c r="U26" s="71" t="str">
        <f>IF(OR(NOT(ISNUMBER(U$7)),NOT(ISNUMBER('作業入力'!$I26))),"",IF(AND(U$7&gt;='作業入力'!$E26,U$7&lt;='作業入力'!$F26),1,0))</f>
      </c>
      <c r="V26" s="71" t="str">
        <f>IF(OR(NOT(ISNUMBER(V$7)),NOT(ISNUMBER('作業入力'!$I26))),"",IF(AND(V$7&gt;='作業入力'!$E26,V$7&lt;='作業入力'!$F26),1,0))</f>
      </c>
      <c r="W26" s="71" t="str">
        <f>IF(OR(NOT(ISNUMBER(W$7)),NOT(ISNUMBER('作業入力'!$I26))),"",IF(AND(W$7&gt;='作業入力'!$E26,W$7&lt;='作業入力'!$F26),1,0))</f>
      </c>
      <c r="X26" s="71" t="str">
        <f>IF(OR(NOT(ISNUMBER(X$7)),NOT(ISNUMBER('作業入力'!$I26))),"",IF(AND(X$7&gt;='作業入力'!$E26,X$7&lt;='作業入力'!$F26),1,0))</f>
      </c>
      <c r="Y26" s="71" t="str">
        <f>IF(OR(NOT(ISNUMBER(Y$7)),NOT(ISNUMBER('作業入力'!$I26))),"",IF(AND(Y$7&gt;='作業入力'!$E26,Y$7&lt;='作業入力'!$F26),1,0))</f>
      </c>
      <c r="Z26" s="71" t="str">
        <f>IF(OR(NOT(ISNUMBER(Z$7)),NOT(ISNUMBER('作業入力'!$I26))),"",IF(AND(Z$7&gt;='作業入力'!$E26,Z$7&lt;='作業入力'!$F26),1,0))</f>
      </c>
      <c r="AA26" s="71" t="str">
        <f>IF(OR(NOT(ISNUMBER(AA$7)),NOT(ISNUMBER('作業入力'!$I26))),"",IF(AND(AA$7&gt;='作業入力'!$E26,AA$7&lt;='作業入力'!$F26),1,0))</f>
      </c>
      <c r="AB26" s="71" t="str">
        <f>IF(OR(NOT(ISNUMBER(AB$7)),NOT(ISNUMBER('作業入力'!$I26))),"",IF(AND(AB$7&gt;='作業入力'!$E26,AB$7&lt;='作業入力'!$F26),1,0))</f>
      </c>
      <c r="AC26" s="71" t="str">
        <f>IF(OR(NOT(ISNUMBER(AC$7)),NOT(ISNUMBER('作業入力'!$I26))),"",IF(AND(AC$7&gt;='作業入力'!$E26,AC$7&lt;='作業入力'!$F26),1,0))</f>
      </c>
      <c r="AD26" s="71" t="str">
        <f>IF(OR(NOT(ISNUMBER(AD$7)),NOT(ISNUMBER('作業入力'!$I26))),"",IF(AND(AD$7&gt;='作業入力'!$E26,AD$7&lt;='作業入力'!$F26),1,0))</f>
      </c>
      <c r="AE26" s="71" t="str">
        <f>IF(OR(NOT(ISNUMBER(AE$7)),NOT(ISNUMBER('作業入力'!$I26))),"",IF(AND(AE$7&gt;='作業入力'!$E26,AE$7&lt;='作業入力'!$F26),1,0))</f>
      </c>
      <c r="AF26" s="71" t="str">
        <f>IF(OR(NOT(ISNUMBER(AF$7)),NOT(ISNUMBER('作業入力'!$I26))),"",IF(AND(AF$7&gt;='作業入力'!$E26,AF$7&lt;='作業入力'!$F26),1,0))</f>
      </c>
    </row>
    <row r="27" ht="33" customHeight="1">
      <c r="A27" s="62" t="str">
        <f>IF('作業入力'!C27="","",'作業入力'!A27)</f>
      </c>
      <c r="B27" s="35" t="str">
        <f>IF('作業入力'!C27="","",'作業入力'!C27)</f>
      </c>
      <c r="C27" s="35" t="str">
        <f>IF(OR('作業入力'!C27="",'作業入力'!D27=""),"",'作業入力'!D27)</f>
      </c>
      <c r="D27" s="68" t="str">
        <f>IF('作業入力'!C27="","",IF(AND(ISNUMBER('作業入力'!H27),'作業入力'!H27&gt;=0,'作業入力'!H27&lt;=1),'作業入力'!H27,"確認"))</f>
      </c>
      <c r="E27" s="71" t="str">
        <f>IF(OR(NOT(ISNUMBER(E$7)),NOT(ISNUMBER('作業入力'!$I27))),"",IF(AND(E$7&gt;='作業入力'!$E27,E$7&lt;='作業入力'!$F27),1,0))</f>
      </c>
      <c r="F27" s="71" t="str">
        <f>IF(OR(NOT(ISNUMBER(F$7)),NOT(ISNUMBER('作業入力'!$I27))),"",IF(AND(F$7&gt;='作業入力'!$E27,F$7&lt;='作業入力'!$F27),1,0))</f>
      </c>
      <c r="G27" s="71" t="str">
        <f>IF(OR(NOT(ISNUMBER(G$7)),NOT(ISNUMBER('作業入力'!$I27))),"",IF(AND(G$7&gt;='作業入力'!$E27,G$7&lt;='作業入力'!$F27),1,0))</f>
      </c>
      <c r="H27" s="71" t="str">
        <f>IF(OR(NOT(ISNUMBER(H$7)),NOT(ISNUMBER('作業入力'!$I27))),"",IF(AND(H$7&gt;='作業入力'!$E27,H$7&lt;='作業入力'!$F27),1,0))</f>
      </c>
      <c r="I27" s="71" t="str">
        <f>IF(OR(NOT(ISNUMBER(I$7)),NOT(ISNUMBER('作業入力'!$I27))),"",IF(AND(I$7&gt;='作業入力'!$E27,I$7&lt;='作業入力'!$F27),1,0))</f>
      </c>
      <c r="J27" s="71" t="str">
        <f>IF(OR(NOT(ISNUMBER(J$7)),NOT(ISNUMBER('作業入力'!$I27))),"",IF(AND(J$7&gt;='作業入力'!$E27,J$7&lt;='作業入力'!$F27),1,0))</f>
      </c>
      <c r="K27" s="71" t="str">
        <f>IF(OR(NOT(ISNUMBER(K$7)),NOT(ISNUMBER('作業入力'!$I27))),"",IF(AND(K$7&gt;='作業入力'!$E27,K$7&lt;='作業入力'!$F27),1,0))</f>
      </c>
      <c r="L27" s="71" t="str">
        <f>IF(OR(NOT(ISNUMBER(L$7)),NOT(ISNUMBER('作業入力'!$I27))),"",IF(AND(L$7&gt;='作業入力'!$E27,L$7&lt;='作業入力'!$F27),1,0))</f>
      </c>
      <c r="M27" s="71" t="str">
        <f>IF(OR(NOT(ISNUMBER(M$7)),NOT(ISNUMBER('作業入力'!$I27))),"",IF(AND(M$7&gt;='作業入力'!$E27,M$7&lt;='作業入力'!$F27),1,0))</f>
      </c>
      <c r="N27" s="71" t="str">
        <f>IF(OR(NOT(ISNUMBER(N$7)),NOT(ISNUMBER('作業入力'!$I27))),"",IF(AND(N$7&gt;='作業入力'!$E27,N$7&lt;='作業入力'!$F27),1,0))</f>
      </c>
      <c r="O27" s="71" t="str">
        <f>IF(OR(NOT(ISNUMBER(O$7)),NOT(ISNUMBER('作業入力'!$I27))),"",IF(AND(O$7&gt;='作業入力'!$E27,O$7&lt;='作業入力'!$F27),1,0))</f>
      </c>
      <c r="P27" s="71" t="str">
        <f>IF(OR(NOT(ISNUMBER(P$7)),NOT(ISNUMBER('作業入力'!$I27))),"",IF(AND(P$7&gt;='作業入力'!$E27,P$7&lt;='作業入力'!$F27),1,0))</f>
      </c>
      <c r="Q27" s="71" t="str">
        <f>IF(OR(NOT(ISNUMBER(Q$7)),NOT(ISNUMBER('作業入力'!$I27))),"",IF(AND(Q$7&gt;='作業入力'!$E27,Q$7&lt;='作業入力'!$F27),1,0))</f>
      </c>
      <c r="R27" s="71" t="str">
        <f>IF(OR(NOT(ISNUMBER(R$7)),NOT(ISNUMBER('作業入力'!$I27))),"",IF(AND(R$7&gt;='作業入力'!$E27,R$7&lt;='作業入力'!$F27),1,0))</f>
      </c>
      <c r="S27" s="71" t="str">
        <f>IF(OR(NOT(ISNUMBER(S$7)),NOT(ISNUMBER('作業入力'!$I27))),"",IF(AND(S$7&gt;='作業入力'!$E27,S$7&lt;='作業入力'!$F27),1,0))</f>
      </c>
      <c r="T27" s="71" t="str">
        <f>IF(OR(NOT(ISNUMBER(T$7)),NOT(ISNUMBER('作業入力'!$I27))),"",IF(AND(T$7&gt;='作業入力'!$E27,T$7&lt;='作業入力'!$F27),1,0))</f>
      </c>
      <c r="U27" s="71" t="str">
        <f>IF(OR(NOT(ISNUMBER(U$7)),NOT(ISNUMBER('作業入力'!$I27))),"",IF(AND(U$7&gt;='作業入力'!$E27,U$7&lt;='作業入力'!$F27),1,0))</f>
      </c>
      <c r="V27" s="71" t="str">
        <f>IF(OR(NOT(ISNUMBER(V$7)),NOT(ISNUMBER('作業入力'!$I27))),"",IF(AND(V$7&gt;='作業入力'!$E27,V$7&lt;='作業入力'!$F27),1,0))</f>
      </c>
      <c r="W27" s="71" t="str">
        <f>IF(OR(NOT(ISNUMBER(W$7)),NOT(ISNUMBER('作業入力'!$I27))),"",IF(AND(W$7&gt;='作業入力'!$E27,W$7&lt;='作業入力'!$F27),1,0))</f>
      </c>
      <c r="X27" s="71" t="str">
        <f>IF(OR(NOT(ISNUMBER(X$7)),NOT(ISNUMBER('作業入力'!$I27))),"",IF(AND(X$7&gt;='作業入力'!$E27,X$7&lt;='作業入力'!$F27),1,0))</f>
      </c>
      <c r="Y27" s="71" t="str">
        <f>IF(OR(NOT(ISNUMBER(Y$7)),NOT(ISNUMBER('作業入力'!$I27))),"",IF(AND(Y$7&gt;='作業入力'!$E27,Y$7&lt;='作業入力'!$F27),1,0))</f>
      </c>
      <c r="Z27" s="71" t="str">
        <f>IF(OR(NOT(ISNUMBER(Z$7)),NOT(ISNUMBER('作業入力'!$I27))),"",IF(AND(Z$7&gt;='作業入力'!$E27,Z$7&lt;='作業入力'!$F27),1,0))</f>
      </c>
      <c r="AA27" s="71" t="str">
        <f>IF(OR(NOT(ISNUMBER(AA$7)),NOT(ISNUMBER('作業入力'!$I27))),"",IF(AND(AA$7&gt;='作業入力'!$E27,AA$7&lt;='作業入力'!$F27),1,0))</f>
      </c>
      <c r="AB27" s="71" t="str">
        <f>IF(OR(NOT(ISNUMBER(AB$7)),NOT(ISNUMBER('作業入力'!$I27))),"",IF(AND(AB$7&gt;='作業入力'!$E27,AB$7&lt;='作業入力'!$F27),1,0))</f>
      </c>
      <c r="AC27" s="71" t="str">
        <f>IF(OR(NOT(ISNUMBER(AC$7)),NOT(ISNUMBER('作業入力'!$I27))),"",IF(AND(AC$7&gt;='作業入力'!$E27,AC$7&lt;='作業入力'!$F27),1,0))</f>
      </c>
      <c r="AD27" s="71" t="str">
        <f>IF(OR(NOT(ISNUMBER(AD$7)),NOT(ISNUMBER('作業入力'!$I27))),"",IF(AND(AD$7&gt;='作業入力'!$E27,AD$7&lt;='作業入力'!$F27),1,0))</f>
      </c>
      <c r="AE27" s="71" t="str">
        <f>IF(OR(NOT(ISNUMBER(AE$7)),NOT(ISNUMBER('作業入力'!$I27))),"",IF(AND(AE$7&gt;='作業入力'!$E27,AE$7&lt;='作業入力'!$F27),1,0))</f>
      </c>
      <c r="AF27" s="71" t="str">
        <f>IF(OR(NOT(ISNUMBER(AF$7)),NOT(ISNUMBER('作業入力'!$I27))),"",IF(AND(AF$7&gt;='作業入力'!$E27,AF$7&lt;='作業入力'!$F27),1,0))</f>
      </c>
    </row>
    <row r="28" ht="33" customHeight="1">
      <c r="A28" s="63" t="str">
        <f>IF('作業入力'!C28="","",'作業入力'!A28)</f>
      </c>
      <c r="B28" s="36" t="str">
        <f>IF('作業入力'!C28="","",'作業入力'!C28)</f>
      </c>
      <c r="C28" s="36" t="str">
        <f>IF(OR('作業入力'!C28="",'作業入力'!D28=""),"",'作業入力'!D28)</f>
      </c>
      <c r="D28" s="69" t="str">
        <f>IF('作業入力'!C28="","",IF(AND(ISNUMBER('作業入力'!H28),'作業入力'!H28&gt;=0,'作業入力'!H28&lt;=1),'作業入力'!H28,"確認"))</f>
      </c>
      <c r="E28" s="72" t="str">
        <f>IF(OR(NOT(ISNUMBER(E$7)),NOT(ISNUMBER('作業入力'!$I28))),"",IF(AND(E$7&gt;='作業入力'!$E28,E$7&lt;='作業入力'!$F28),1,0))</f>
      </c>
      <c r="F28" s="72" t="str">
        <f>IF(OR(NOT(ISNUMBER(F$7)),NOT(ISNUMBER('作業入力'!$I28))),"",IF(AND(F$7&gt;='作業入力'!$E28,F$7&lt;='作業入力'!$F28),1,0))</f>
      </c>
      <c r="G28" s="72" t="str">
        <f>IF(OR(NOT(ISNUMBER(G$7)),NOT(ISNUMBER('作業入力'!$I28))),"",IF(AND(G$7&gt;='作業入力'!$E28,G$7&lt;='作業入力'!$F28),1,0))</f>
      </c>
      <c r="H28" s="72" t="str">
        <f>IF(OR(NOT(ISNUMBER(H$7)),NOT(ISNUMBER('作業入力'!$I28))),"",IF(AND(H$7&gt;='作業入力'!$E28,H$7&lt;='作業入力'!$F28),1,0))</f>
      </c>
      <c r="I28" s="72" t="str">
        <f>IF(OR(NOT(ISNUMBER(I$7)),NOT(ISNUMBER('作業入力'!$I28))),"",IF(AND(I$7&gt;='作業入力'!$E28,I$7&lt;='作業入力'!$F28),1,0))</f>
      </c>
      <c r="J28" s="72" t="str">
        <f>IF(OR(NOT(ISNUMBER(J$7)),NOT(ISNUMBER('作業入力'!$I28))),"",IF(AND(J$7&gt;='作業入力'!$E28,J$7&lt;='作業入力'!$F28),1,0))</f>
      </c>
      <c r="K28" s="72" t="str">
        <f>IF(OR(NOT(ISNUMBER(K$7)),NOT(ISNUMBER('作業入力'!$I28))),"",IF(AND(K$7&gt;='作業入力'!$E28,K$7&lt;='作業入力'!$F28),1,0))</f>
      </c>
      <c r="L28" s="72" t="str">
        <f>IF(OR(NOT(ISNUMBER(L$7)),NOT(ISNUMBER('作業入力'!$I28))),"",IF(AND(L$7&gt;='作業入力'!$E28,L$7&lt;='作業入力'!$F28),1,0))</f>
      </c>
      <c r="M28" s="72" t="str">
        <f>IF(OR(NOT(ISNUMBER(M$7)),NOT(ISNUMBER('作業入力'!$I28))),"",IF(AND(M$7&gt;='作業入力'!$E28,M$7&lt;='作業入力'!$F28),1,0))</f>
      </c>
      <c r="N28" s="72" t="str">
        <f>IF(OR(NOT(ISNUMBER(N$7)),NOT(ISNUMBER('作業入力'!$I28))),"",IF(AND(N$7&gt;='作業入力'!$E28,N$7&lt;='作業入力'!$F28),1,0))</f>
      </c>
      <c r="O28" s="72" t="str">
        <f>IF(OR(NOT(ISNUMBER(O$7)),NOT(ISNUMBER('作業入力'!$I28))),"",IF(AND(O$7&gt;='作業入力'!$E28,O$7&lt;='作業入力'!$F28),1,0))</f>
      </c>
      <c r="P28" s="72" t="str">
        <f>IF(OR(NOT(ISNUMBER(P$7)),NOT(ISNUMBER('作業入力'!$I28))),"",IF(AND(P$7&gt;='作業入力'!$E28,P$7&lt;='作業入力'!$F28),1,0))</f>
      </c>
      <c r="Q28" s="72" t="str">
        <f>IF(OR(NOT(ISNUMBER(Q$7)),NOT(ISNUMBER('作業入力'!$I28))),"",IF(AND(Q$7&gt;='作業入力'!$E28,Q$7&lt;='作業入力'!$F28),1,0))</f>
      </c>
      <c r="R28" s="72" t="str">
        <f>IF(OR(NOT(ISNUMBER(R$7)),NOT(ISNUMBER('作業入力'!$I28))),"",IF(AND(R$7&gt;='作業入力'!$E28,R$7&lt;='作業入力'!$F28),1,0))</f>
      </c>
      <c r="S28" s="72" t="str">
        <f>IF(OR(NOT(ISNUMBER(S$7)),NOT(ISNUMBER('作業入力'!$I28))),"",IF(AND(S$7&gt;='作業入力'!$E28,S$7&lt;='作業入力'!$F28),1,0))</f>
      </c>
      <c r="T28" s="72" t="str">
        <f>IF(OR(NOT(ISNUMBER(T$7)),NOT(ISNUMBER('作業入力'!$I28))),"",IF(AND(T$7&gt;='作業入力'!$E28,T$7&lt;='作業入力'!$F28),1,0))</f>
      </c>
      <c r="U28" s="72" t="str">
        <f>IF(OR(NOT(ISNUMBER(U$7)),NOT(ISNUMBER('作業入力'!$I28))),"",IF(AND(U$7&gt;='作業入力'!$E28,U$7&lt;='作業入力'!$F28),1,0))</f>
      </c>
      <c r="V28" s="72" t="str">
        <f>IF(OR(NOT(ISNUMBER(V$7)),NOT(ISNUMBER('作業入力'!$I28))),"",IF(AND(V$7&gt;='作業入力'!$E28,V$7&lt;='作業入力'!$F28),1,0))</f>
      </c>
      <c r="W28" s="72" t="str">
        <f>IF(OR(NOT(ISNUMBER(W$7)),NOT(ISNUMBER('作業入力'!$I28))),"",IF(AND(W$7&gt;='作業入力'!$E28,W$7&lt;='作業入力'!$F28),1,0))</f>
      </c>
      <c r="X28" s="72" t="str">
        <f>IF(OR(NOT(ISNUMBER(X$7)),NOT(ISNUMBER('作業入力'!$I28))),"",IF(AND(X$7&gt;='作業入力'!$E28,X$7&lt;='作業入力'!$F28),1,0))</f>
      </c>
      <c r="Y28" s="72" t="str">
        <f>IF(OR(NOT(ISNUMBER(Y$7)),NOT(ISNUMBER('作業入力'!$I28))),"",IF(AND(Y$7&gt;='作業入力'!$E28,Y$7&lt;='作業入力'!$F28),1,0))</f>
      </c>
      <c r="Z28" s="72" t="str">
        <f>IF(OR(NOT(ISNUMBER(Z$7)),NOT(ISNUMBER('作業入力'!$I28))),"",IF(AND(Z$7&gt;='作業入力'!$E28,Z$7&lt;='作業入力'!$F28),1,0))</f>
      </c>
      <c r="AA28" s="72" t="str">
        <f>IF(OR(NOT(ISNUMBER(AA$7)),NOT(ISNUMBER('作業入力'!$I28))),"",IF(AND(AA$7&gt;='作業入力'!$E28,AA$7&lt;='作業入力'!$F28),1,0))</f>
      </c>
      <c r="AB28" s="72" t="str">
        <f>IF(OR(NOT(ISNUMBER(AB$7)),NOT(ISNUMBER('作業入力'!$I28))),"",IF(AND(AB$7&gt;='作業入力'!$E28,AB$7&lt;='作業入力'!$F28),1,0))</f>
      </c>
      <c r="AC28" s="72" t="str">
        <f>IF(OR(NOT(ISNUMBER(AC$7)),NOT(ISNUMBER('作業入力'!$I28))),"",IF(AND(AC$7&gt;='作業入力'!$E28,AC$7&lt;='作業入力'!$F28),1,0))</f>
      </c>
      <c r="AD28" s="72" t="str">
        <f>IF(OR(NOT(ISNUMBER(AD$7)),NOT(ISNUMBER('作業入力'!$I28))),"",IF(AND(AD$7&gt;='作業入力'!$E28,AD$7&lt;='作業入力'!$F28),1,0))</f>
      </c>
      <c r="AE28" s="72" t="str">
        <f>IF(OR(NOT(ISNUMBER(AE$7)),NOT(ISNUMBER('作業入力'!$I28))),"",IF(AND(AE$7&gt;='作業入力'!$E28,AE$7&lt;='作業入力'!$F28),1,0))</f>
      </c>
      <c r="AF28" s="72" t="str">
        <f>IF(OR(NOT(ISNUMBER(AF$7)),NOT(ISNUMBER('作業入力'!$I28))),"",IF(AND(AF$7&gt;='作業入力'!$E28,AF$7&lt;='作業入力'!$F28),1,0))</f>
      </c>
    </row>
    <row r="29" ht="16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ht="16.5" customHeight="1">
      <c r="A30" s="12" t="str">
        <f>IF(NOT(ISNUMBER(D4)),"表示開始日に日付を入力してください。","表示範囲外："&amp;COUNTIFS('作業入力'!K9:K28,"範囲外")&amp;"件、一部のみ："&amp;COUNTIFS('作業入力'!K9:K28,"一部のみ")&amp;"件。表示開始日を変えると別の4週間を確認できます。")</f>
        <v>表示範囲外：0件、一部のみ：0件。表示開始日を変えると別の4週間を確認できます。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</row>
    <row r="31" ht="16.5" customHeight="1">
      <c r="A31" s="12" t="str">
        <v>土日・祝日も帯に含みます。祝日判定や先行作業からの日程自動調整はありません。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ht="16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</sheetData>
  <conditionalFormatting sqref="E7:AF8">
    <cfRule type="expression" dxfId="0" priority="1">
      <formula>AND(ISNUMBER(E$7),WEEKDAY(E$7,2)&gt;5)</formula>
    </cfRule>
  </conditionalFormatting>
  <conditionalFormatting sqref="E9:AF28">
    <cfRule type="expression" dxfId="1" priority="2">
      <formula>AND(E9=1,$D9=1)</formula>
    </cfRule>
    <cfRule type="expression" dxfId="2" priority="3">
      <formula>AND(E9=1,$D9&lt;&gt;1)</formula>
    </cfRule>
    <cfRule type="expression" dxfId="3" priority="4">
      <formula>AND(ISNUMBER(E$7),WEEKDAY(E$7,2)&gt;5,E9&lt;&gt;1)</formula>
    </cfRule>
  </conditionalFormatting>
  <dataValidations count="1">
    <dataValidation type="date" operator="between" sqref="C4">
      <formula1>1</formula1>
      <formula2>2958438</formula2>
    </dataValidation>
  </dataValidations>
  <printOptions horizontalCentered="1"/>
  <pageMargins left=".25" right=".25" top=".25" bottom=".25" header="0" footer="0"/>
  <pageSetup paperSize="9" orientation="landscape" fitToWidth="1" fitToHeight="0"/>
  <rowBreaks count="1" manualBreakCount="1">
    <brk id="18" min="0" max="16383" man="1"/>
  </rowBreaks>
</worksheet>
</file>

<file path=xl/worksheets/sheet2.xml><?xml version="1.0" encoding="utf-8"?>
<worksheet xmlns="http://schemas.openxmlformats.org/spreadsheetml/2006/main">
  <sheetPr>
    <tabColor rgb="FFF2D9A0"/>
    <pageSetUpPr fitToPage="1"/>
  </sheetPr>
  <sheetViews>
    <sheetView showGridLines="0" workbookViewId="0">
      <pane xSplit="3" ySplit="8" topLeftCell="D9" activePane="bottomRight" state="frozen"/>
    </sheetView>
  </sheetViews>
  <sheetFormatPr defaultRowHeight="15"/>
  <cols>
    <col min="1" max="1" width="3.559999942779541" hidden="0" customWidth="1"/>
    <col min="2" max="2" width="8.4399995803833" hidden="0" customWidth="1"/>
    <col min="3" max="3" width="37.779998779296875" hidden="0" customWidth="1"/>
    <col min="4" max="4" width="12" hidden="0" customWidth="1"/>
    <col min="5" max="5" width="12.220000267028809" hidden="0" customWidth="1"/>
    <col min="6" max="6" width="12.220000267028809" hidden="0" customWidth="1"/>
    <col min="7" max="7" width="8.670000076293945" hidden="0" customWidth="1"/>
    <col min="8" max="8" width="7.110000133514404" hidden="0" customWidth="1"/>
    <col min="9" max="9" width="8.890000343322754" hidden="0" customWidth="1"/>
    <col min="10" max="10" width="12.890000343322754" hidden="0" customWidth="1"/>
    <col min="11" max="11" width="10.220000267028809" hidden="0" customWidth="1"/>
  </cols>
  <sheetData>
    <row r="1" ht="6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21" customHeight="1">
      <c r="A2" s="4" t="str">
        <v>作業入力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6.5" customHeight="1">
      <c r="A3" s="2"/>
      <c r="B3" s="2" t="str">
        <v>案件名</v>
      </c>
      <c r="C3" s="23" t="str">
        <v>記入例：営業支援ツール導入</v>
      </c>
      <c r="D3" s="2"/>
      <c r="E3" s="2"/>
      <c r="F3" s="2"/>
      <c r="G3" s="2"/>
      <c r="H3" s="2"/>
      <c r="I3" s="2"/>
      <c r="J3" s="2"/>
      <c r="K3" s="2"/>
    </row>
    <row r="4" ht="16.5" customHeight="1">
      <c r="A4" s="2"/>
      <c r="B4" s="2" t="str">
        <v>総工数</v>
      </c>
      <c r="C4" s="24" t="n">
        <f>IF(SUMPRODUCT(--(J9:J28&lt;&gt;""))&gt;0,"入力を確認",SUM(G9:G28))</f>
        <v>21.5</v>
      </c>
      <c r="D4" s="2"/>
      <c r="E4" s="2" t="str">
        <v>全体進捗</v>
      </c>
      <c r="F4" s="25" t="n">
        <f>IF(SUMPRODUCT(--(J9:J28&lt;&gt;""))&gt;0,"入力を確認",IF(SUM(G9:G28)=0,"",SUMPRODUCT(G9:G28,H9:H28)/SUM(G9:G28)))</f>
        <v>0.27906976744186046</v>
      </c>
      <c r="G4" s="2"/>
      <c r="H4" s="2"/>
      <c r="I4" s="2"/>
      <c r="J4" s="2"/>
      <c r="K4" s="2"/>
    </row>
    <row r="5" ht="16.5" customHeight="1">
      <c r="A5" s="2" t="str">
        <v>淡い黄色の欄を変更します。記入例の日付・作業量は仮の値です。20作業まで入力できます。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16.5" customHeight="1">
      <c r="A6" s="2" t="str">
        <v>工数は人日、進捗は50%のように入力。期間は両端を含む暦日で、工数から日程は計算しません。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ht="16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ht="24" customHeight="1">
      <c r="A8" s="27" t="str">
        <v>No</v>
      </c>
      <c r="B8" s="27" t="str">
        <v>フェーズ</v>
      </c>
      <c r="C8" s="27" t="str">
        <v>作業名</v>
      </c>
      <c r="D8" s="27" t="str">
        <v>担当</v>
      </c>
      <c r="E8" s="27" t="str">
        <v>開始日</v>
      </c>
      <c r="F8" s="27" t="str">
        <v>終了日</v>
      </c>
      <c r="G8" s="27" t="str">
        <v>工数
（人日）</v>
      </c>
      <c r="H8" s="27" t="str">
        <v>進捗</v>
      </c>
      <c r="I8" s="27" t="str">
        <v>期間
（暦日）</v>
      </c>
      <c r="J8" s="27" t="str">
        <v>入力確認</v>
      </c>
      <c r="K8" s="27" t="str">
        <v>表示範囲</v>
      </c>
    </row>
    <row r="9" ht="33" customHeight="1">
      <c r="A9" s="61" t="n">
        <v>1</v>
      </c>
      <c r="B9" s="31" t="str">
        <v>要件</v>
      </c>
      <c r="C9" s="31" t="str">
        <v>現状業務の棚卸し</v>
      </c>
      <c r="D9" s="31" t="str">
        <v>営業</v>
      </c>
      <c r="E9" s="49" t="n">
        <v>46300</v>
      </c>
      <c r="F9" s="49" t="n">
        <v>46302</v>
      </c>
      <c r="G9" s="50" t="n">
        <v>2</v>
      </c>
      <c r="H9" s="51" t="n">
        <v>1</v>
      </c>
      <c r="I9" s="52" t="n">
        <f>IF(C9="","",IF(OR(E9="",F9=""),"日付未入力",IF(OR(NOT(ISNUMBER(E9)),NOT(ISNUMBER(F9))),"日付不正",IF(OR(E9&lt;1,F9&gt;2958465,E9&gt;F9,MOD(E9,1)&lt;&gt;0,MOD(F9,1)&lt;&gt;0),"日付不正",F9-E9+1))))</f>
        <v>3</v>
      </c>
      <c r="J9" s="34" t="str">
        <f>IF(C9="",IF(COUNTA(E9:H9)=0,"","作業名を入力"),IF(NOT(ISNUMBER(I9)),I9,IF(OR(NOT(ISNUMBER(G9)),G9&lt;0),"工数を確認",IF(OR(NOT(ISNUMBER(H9)),H9&lt;0,H9&gt;1),"進捗を確認",""))))</f>
      </c>
      <c r="K9" s="34" t="str">
        <f>IF(OR(C9="",NOT(ISNUMBER(I9))),"",IF(NOT(ISNUMBER('ガント表'!$D$4)),"表示日確認",IF(OR(F9&lt;'ガント表'!$C$4,E9&gt;'ガント表'!$D$4),"範囲外",IF(OR(E9&lt;'ガント表'!$C$4,F9&gt;'ガント表'!$D$4),"一部のみ","期間内"))))</f>
        <v>期間内</v>
      </c>
    </row>
    <row r="10" ht="33" customHeight="1">
      <c r="A10" s="62" t="n">
        <v>2</v>
      </c>
      <c r="B10" s="32" t="str">
        <v>要件</v>
      </c>
      <c r="C10" s="32" t="str">
        <v>利用目的と必須条件の合意</v>
      </c>
      <c r="D10" s="32" t="str">
        <v>推進担当</v>
      </c>
      <c r="E10" s="53" t="n">
        <v>46303</v>
      </c>
      <c r="F10" s="53" t="n">
        <v>46304</v>
      </c>
      <c r="G10" s="54" t="n">
        <v>1</v>
      </c>
      <c r="H10" s="55" t="n">
        <v>1</v>
      </c>
      <c r="I10" s="56" t="n">
        <f>IF(C10="","",IF(OR(E10="",F10=""),"日付未入力",IF(OR(NOT(ISNUMBER(E10)),NOT(ISNUMBER(F10))),"日付不正",IF(OR(E10&lt;1,F10&gt;2958465,E10&gt;F10,MOD(E10,1)&lt;&gt;0,MOD(F10,1)&lt;&gt;0),"日付不正",F10-E10+1))))</f>
        <v>2</v>
      </c>
      <c r="J10" s="35" t="str">
        <f>IF(C10="",IF(COUNTA(E10:H10)=0,"","作業名を入力"),IF(NOT(ISNUMBER(I10)),I10,IF(OR(NOT(ISNUMBER(G10)),G10&lt;0),"工数を確認",IF(OR(NOT(ISNUMBER(H10)),H10&lt;0,H10&gt;1),"進捗を確認",""))))</f>
      </c>
      <c r="K10" s="35" t="str">
        <f>IF(OR(C10="",NOT(ISNUMBER(I10))),"",IF(NOT(ISNUMBER('ガント表'!$D$4)),"表示日確認",IF(OR(F10&lt;'ガント表'!$C$4,E10&gt;'ガント表'!$D$4),"範囲外",IF(OR(E10&lt;'ガント表'!$C$4,F10&gt;'ガント表'!$D$4),"一部のみ","期間内"))))</f>
        <v>期間内</v>
      </c>
    </row>
    <row r="11" ht="33" customHeight="1">
      <c r="A11" s="62" t="n">
        <v>3</v>
      </c>
      <c r="B11" s="32" t="str">
        <v>設定</v>
      </c>
      <c r="C11" s="32" t="str">
        <v>入力項目と権限の設定</v>
      </c>
      <c r="D11" s="32" t="str">
        <v>管理担当</v>
      </c>
      <c r="E11" s="53" t="n">
        <v>46307</v>
      </c>
      <c r="F11" s="53" t="n">
        <v>46309</v>
      </c>
      <c r="G11" s="54" t="n">
        <v>2</v>
      </c>
      <c r="H11" s="55" t="n">
        <v>0.5</v>
      </c>
      <c r="I11" s="56" t="n">
        <f>IF(C11="","",IF(OR(E11="",F11=""),"日付未入力",IF(OR(NOT(ISNUMBER(E11)),NOT(ISNUMBER(F11))),"日付不正",IF(OR(E11&lt;1,F11&gt;2958465,E11&gt;F11,MOD(E11,1)&lt;&gt;0,MOD(F11,1)&lt;&gt;0),"日付不正",F11-E11+1))))</f>
        <v>3</v>
      </c>
      <c r="J11" s="35" t="str">
        <f>IF(C11="",IF(COUNTA(E11:H11)=0,"","作業名を入力"),IF(NOT(ISNUMBER(I11)),I11,IF(OR(NOT(ISNUMBER(G11)),G11&lt;0),"工数を確認",IF(OR(NOT(ISNUMBER(H11)),H11&lt;0,H11&gt;1),"進捗を確認",""))))</f>
      </c>
      <c r="K11" s="35" t="str">
        <f>IF(OR(C11="",NOT(ISNUMBER(I11))),"",IF(NOT(ISNUMBER('ガント表'!$D$4)),"表示日確認",IF(OR(F11&lt;'ガント表'!$C$4,E11&gt;'ガント表'!$D$4),"範囲外",IF(OR(E11&lt;'ガント表'!$C$4,F11&gt;'ガント表'!$D$4),"一部のみ","期間内"))))</f>
        <v>期間内</v>
      </c>
    </row>
    <row r="12" ht="33" customHeight="1">
      <c r="A12" s="62" t="n">
        <v>4</v>
      </c>
      <c r="B12" s="32" t="str">
        <v>データ</v>
      </c>
      <c r="C12" s="32" t="str">
        <v>顧客データの整理</v>
      </c>
      <c r="D12" s="32" t="str">
        <v>営業</v>
      </c>
      <c r="E12" s="53" t="n">
        <v>46307</v>
      </c>
      <c r="F12" s="53" t="n">
        <v>46311</v>
      </c>
      <c r="G12" s="54" t="n">
        <v>3</v>
      </c>
      <c r="H12" s="55" t="n">
        <v>0.5</v>
      </c>
      <c r="I12" s="56" t="n">
        <f>IF(C12="","",IF(OR(E12="",F12=""),"日付未入力",IF(OR(NOT(ISNUMBER(E12)),NOT(ISNUMBER(F12))),"日付不正",IF(OR(E12&lt;1,F12&gt;2958465,E12&gt;F12,MOD(E12,1)&lt;&gt;0,MOD(F12,1)&lt;&gt;0),"日付不正",F12-E12+1))))</f>
        <v>5</v>
      </c>
      <c r="J12" s="35" t="str">
        <f>IF(C12="",IF(COUNTA(E12:H12)=0,"","作業名を入力"),IF(NOT(ISNUMBER(I12)),I12,IF(OR(NOT(ISNUMBER(G12)),G12&lt;0),"工数を確認",IF(OR(NOT(ISNUMBER(H12)),H12&lt;0,H12&gt;1),"進捗を確認",""))))</f>
      </c>
      <c r="K12" s="35" t="str">
        <f>IF(OR(C12="",NOT(ISNUMBER(I12))),"",IF(NOT(ISNUMBER('ガント表'!$D$4)),"表示日確認",IF(OR(F12&lt;'ガント表'!$C$4,E12&gt;'ガント表'!$D$4),"範囲外",IF(OR(E12&lt;'ガント表'!$C$4,F12&gt;'ガント表'!$D$4),"一部のみ","期間内"))))</f>
        <v>期間内</v>
      </c>
    </row>
    <row r="13" ht="33" customHeight="1">
      <c r="A13" s="62" t="n">
        <v>5</v>
      </c>
      <c r="B13" s="32" t="str">
        <v>検証</v>
      </c>
      <c r="C13" s="32" t="str">
        <v>テスト用データで動作確認</v>
      </c>
      <c r="D13" s="32" t="str">
        <v>推進担当</v>
      </c>
      <c r="E13" s="53" t="n">
        <v>46310</v>
      </c>
      <c r="F13" s="53" t="n">
        <v>46311</v>
      </c>
      <c r="G13" s="54" t="n">
        <v>2</v>
      </c>
      <c r="H13" s="55" t="n">
        <v>0</v>
      </c>
      <c r="I13" s="56" t="n">
        <f>IF(C13="","",IF(OR(E13="",F13=""),"日付未入力",IF(OR(NOT(ISNUMBER(E13)),NOT(ISNUMBER(F13))),"日付不正",IF(OR(E13&lt;1,F13&gt;2958465,E13&gt;F13,MOD(E13,1)&lt;&gt;0,MOD(F13,1)&lt;&gt;0),"日付不正",F13-E13+1))))</f>
        <v>2</v>
      </c>
      <c r="J13" s="35" t="str">
        <f>IF(C13="",IF(COUNTA(E13:H13)=0,"","作業名を入力"),IF(NOT(ISNUMBER(I13)),I13,IF(OR(NOT(ISNUMBER(G13)),G13&lt;0),"工数を確認",IF(OR(NOT(ISNUMBER(H13)),H13&lt;0,H13&gt;1),"進捗を確認",""))))</f>
      </c>
      <c r="K13" s="35" t="str">
        <f>IF(OR(C13="",NOT(ISNUMBER(I13))),"",IF(NOT(ISNUMBER('ガント表'!$D$4)),"表示日確認",IF(OR(F13&lt;'ガント表'!$C$4,E13&gt;'ガント表'!$D$4),"範囲外",IF(OR(E13&lt;'ガント表'!$C$4,F13&gt;'ガント表'!$D$4),"一部のみ","期間内"))))</f>
        <v>期間内</v>
      </c>
    </row>
    <row r="14" ht="33" customHeight="1">
      <c r="A14" s="62" t="n">
        <v>6</v>
      </c>
      <c r="B14" s="32" t="str">
        <v>移行</v>
      </c>
      <c r="C14" s="32" t="str">
        <v>顧客データの移行</v>
      </c>
      <c r="D14" s="32" t="str">
        <v>管理担当</v>
      </c>
      <c r="E14" s="53" t="n">
        <v>46314</v>
      </c>
      <c r="F14" s="53" t="n">
        <v>46315</v>
      </c>
      <c r="G14" s="54" t="n">
        <v>2</v>
      </c>
      <c r="H14" s="55" t="n">
        <v>0</v>
      </c>
      <c r="I14" s="56" t="n">
        <f>IF(C14="","",IF(OR(E14="",F14=""),"日付未入力",IF(OR(NOT(ISNUMBER(E14)),NOT(ISNUMBER(F14))),"日付不正",IF(OR(E14&lt;1,F14&gt;2958465,E14&gt;F14,MOD(E14,1)&lt;&gt;0,MOD(F14,1)&lt;&gt;0),"日付不正",F14-E14+1))))</f>
        <v>2</v>
      </c>
      <c r="J14" s="35" t="str">
        <f>IF(C14="",IF(COUNTA(E14:H14)=0,"","作業名を入力"),IF(NOT(ISNUMBER(I14)),I14,IF(OR(NOT(ISNUMBER(G14)),G14&lt;0),"工数を確認",IF(OR(NOT(ISNUMBER(H14)),H14&lt;0,H14&gt;1),"進捗を確認",""))))</f>
      </c>
      <c r="K14" s="35" t="str">
        <f>IF(OR(C14="",NOT(ISNUMBER(I14))),"",IF(NOT(ISNUMBER('ガント表'!$D$4)),"表示日確認",IF(OR(F14&lt;'ガント表'!$C$4,E14&gt;'ガント表'!$D$4),"範囲外",IF(OR(E14&lt;'ガント表'!$C$4,F14&gt;'ガント表'!$D$4),"一部のみ","期間内"))))</f>
        <v>期間内</v>
      </c>
    </row>
    <row r="15" ht="33" customHeight="1">
      <c r="A15" s="62" t="n">
        <v>7</v>
      </c>
      <c r="B15" s="32" t="str">
        <v>検証</v>
      </c>
      <c r="C15" s="32" t="str">
        <v>営業担当による受入確認</v>
      </c>
      <c r="D15" s="32" t="str">
        <v>営業</v>
      </c>
      <c r="E15" s="53" t="n">
        <v>46316</v>
      </c>
      <c r="F15" s="53" t="n">
        <v>46318</v>
      </c>
      <c r="G15" s="54" t="n">
        <v>3</v>
      </c>
      <c r="H15" s="55" t="n">
        <v>0</v>
      </c>
      <c r="I15" s="56" t="n">
        <f>IF(C15="","",IF(OR(E15="",F15=""),"日付未入力",IF(OR(NOT(ISNUMBER(E15)),NOT(ISNUMBER(F15))),"日付不正",IF(OR(E15&lt;1,F15&gt;2958465,E15&gt;F15,MOD(E15,1)&lt;&gt;0,MOD(F15,1)&lt;&gt;0),"日付不正",F15-E15+1))))</f>
        <v>3</v>
      </c>
      <c r="J15" s="35" t="str">
        <f>IF(C15="",IF(COUNTA(E15:H15)=0,"","作業名を入力"),IF(NOT(ISNUMBER(I15)),I15,IF(OR(NOT(ISNUMBER(G15)),G15&lt;0),"工数を確認",IF(OR(NOT(ISNUMBER(H15)),H15&lt;0,H15&gt;1),"進捗を確認",""))))</f>
      </c>
      <c r="K15" s="35" t="str">
        <f>IF(OR(C15="",NOT(ISNUMBER(I15))),"",IF(NOT(ISNUMBER('ガント表'!$D$4)),"表示日確認",IF(OR(F15&lt;'ガント表'!$C$4,E15&gt;'ガント表'!$D$4),"範囲外",IF(OR(E15&lt;'ガント表'!$C$4,F15&gt;'ガント表'!$D$4),"一部のみ","期間内"))))</f>
        <v>期間内</v>
      </c>
    </row>
    <row r="16" ht="33" customHeight="1">
      <c r="A16" s="62" t="n">
        <v>8</v>
      </c>
      <c r="B16" s="32" t="str">
        <v>展開</v>
      </c>
      <c r="C16" s="32" t="str">
        <v>操作手順の整理</v>
      </c>
      <c r="D16" s="32" t="str">
        <v>推進担当</v>
      </c>
      <c r="E16" s="53" t="n">
        <v>46314</v>
      </c>
      <c r="F16" s="53" t="n">
        <v>46318</v>
      </c>
      <c r="G16" s="54" t="n">
        <v>2</v>
      </c>
      <c r="H16" s="55" t="n">
        <v>0.25</v>
      </c>
      <c r="I16" s="56" t="n">
        <f>IF(C16="","",IF(OR(E16="",F16=""),"日付未入力",IF(OR(NOT(ISNUMBER(E16)),NOT(ISNUMBER(F16))),"日付不正",IF(OR(E16&lt;1,F16&gt;2958465,E16&gt;F16,MOD(E16,1)&lt;&gt;0,MOD(F16,1)&lt;&gt;0),"日付不正",F16-E16+1))))</f>
        <v>5</v>
      </c>
      <c r="J16" s="35" t="str">
        <f>IF(C16="",IF(COUNTA(E16:H16)=0,"","作業名を入力"),IF(NOT(ISNUMBER(I16)),I16,IF(OR(NOT(ISNUMBER(G16)),G16&lt;0),"工数を確認",IF(OR(NOT(ISNUMBER(H16)),H16&lt;0,H16&gt;1),"進捗を確認",""))))</f>
      </c>
      <c r="K16" s="35" t="str">
        <f>IF(OR(C16="",NOT(ISNUMBER(I16))),"",IF(NOT(ISNUMBER('ガント表'!$D$4)),"表示日確認",IF(OR(F16&lt;'ガント表'!$C$4,E16&gt;'ガント表'!$D$4),"範囲外",IF(OR(E16&lt;'ガント表'!$C$4,F16&gt;'ガント表'!$D$4),"一部のみ","期間内"))))</f>
        <v>期間内</v>
      </c>
    </row>
    <row r="17" ht="33" customHeight="1">
      <c r="A17" s="62" t="n">
        <v>9</v>
      </c>
      <c r="B17" s="32" t="str">
        <v>展開</v>
      </c>
      <c r="C17" s="32" t="str">
        <v>説明会と操作練習</v>
      </c>
      <c r="D17" s="32" t="str">
        <v>推進担当</v>
      </c>
      <c r="E17" s="53" t="n">
        <v>46321</v>
      </c>
      <c r="F17" s="53" t="n">
        <v>46322</v>
      </c>
      <c r="G17" s="54" t="n">
        <v>1</v>
      </c>
      <c r="H17" s="55" t="n">
        <v>0</v>
      </c>
      <c r="I17" s="56" t="n">
        <f>IF(C17="","",IF(OR(E17="",F17=""),"日付未入力",IF(OR(NOT(ISNUMBER(E17)),NOT(ISNUMBER(F17))),"日付不正",IF(OR(E17&lt;1,F17&gt;2958465,E17&gt;F17,MOD(E17,1)&lt;&gt;0,MOD(F17,1)&lt;&gt;0),"日付不正",F17-E17+1))))</f>
        <v>2</v>
      </c>
      <c r="J17" s="35" t="str">
        <f>IF(C17="",IF(COUNTA(E17:H17)=0,"","作業名を入力"),IF(NOT(ISNUMBER(I17)),I17,IF(OR(NOT(ISNUMBER(G17)),G17&lt;0),"工数を確認",IF(OR(NOT(ISNUMBER(H17)),H17&lt;0,H17&gt;1),"進捗を確認",""))))</f>
      </c>
      <c r="K17" s="35" t="str">
        <f>IF(OR(C17="",NOT(ISNUMBER(I17))),"",IF(NOT(ISNUMBER('ガント表'!$D$4)),"表示日確認",IF(OR(F17&lt;'ガント表'!$C$4,E17&gt;'ガント表'!$D$4),"範囲外",IF(OR(E17&lt;'ガント表'!$C$4,F17&gt;'ガント表'!$D$4),"一部のみ","期間内"))))</f>
        <v>期間内</v>
      </c>
    </row>
    <row r="18" ht="33" customHeight="1">
      <c r="A18" s="62" t="n">
        <v>10</v>
      </c>
      <c r="B18" s="32" t="str">
        <v>展開</v>
      </c>
      <c r="C18" s="32" t="str">
        <v>運用開始の判断</v>
      </c>
      <c r="D18" s="32" t="str">
        <v>責任者</v>
      </c>
      <c r="E18" s="53" t="n">
        <v>46323</v>
      </c>
      <c r="F18" s="53" t="n">
        <v>46323</v>
      </c>
      <c r="G18" s="54" t="n">
        <v>0.5</v>
      </c>
      <c r="H18" s="55" t="n">
        <v>0</v>
      </c>
      <c r="I18" s="56" t="n">
        <f>IF(C18="","",IF(OR(E18="",F18=""),"日付未入力",IF(OR(NOT(ISNUMBER(E18)),NOT(ISNUMBER(F18))),"日付不正",IF(OR(E18&lt;1,F18&gt;2958465,E18&gt;F18,MOD(E18,1)&lt;&gt;0,MOD(F18,1)&lt;&gt;0),"日付不正",F18-E18+1))))</f>
        <v>1</v>
      </c>
      <c r="J18" s="35" t="str">
        <f>IF(C18="",IF(COUNTA(E18:H18)=0,"","作業名を入力"),IF(NOT(ISNUMBER(I18)),I18,IF(OR(NOT(ISNUMBER(G18)),G18&lt;0),"工数を確認",IF(OR(NOT(ISNUMBER(H18)),H18&lt;0,H18&gt;1),"進捗を確認",""))))</f>
      </c>
      <c r="K18" s="35" t="str">
        <f>IF(OR(C18="",NOT(ISNUMBER(I18))),"",IF(NOT(ISNUMBER('ガント表'!$D$4)),"表示日確認",IF(OR(F18&lt;'ガント表'!$C$4,E18&gt;'ガント表'!$D$4),"範囲外",IF(OR(E18&lt;'ガント表'!$C$4,F18&gt;'ガント表'!$D$4),"一部のみ","期間内"))))</f>
        <v>期間内</v>
      </c>
    </row>
    <row r="19" ht="33" customHeight="1">
      <c r="A19" s="62" t="n">
        <v>11</v>
      </c>
      <c r="B19" s="32" t="str">
        <v>定着</v>
      </c>
      <c r="C19" s="32" t="str">
        <v>問い合わせ対応</v>
      </c>
      <c r="D19" s="32" t="str">
        <v>管理担当</v>
      </c>
      <c r="E19" s="53" t="n">
        <v>46323</v>
      </c>
      <c r="F19" s="53" t="n">
        <v>46325</v>
      </c>
      <c r="G19" s="54" t="n">
        <v>2</v>
      </c>
      <c r="H19" s="55" t="n">
        <v>0</v>
      </c>
      <c r="I19" s="56" t="n">
        <f>IF(C19="","",IF(OR(E19="",F19=""),"日付未入力",IF(OR(NOT(ISNUMBER(E19)),NOT(ISNUMBER(F19))),"日付不正",IF(OR(E19&lt;1,F19&gt;2958465,E19&gt;F19,MOD(E19,1)&lt;&gt;0,MOD(F19,1)&lt;&gt;0),"日付不正",F19-E19+1))))</f>
        <v>3</v>
      </c>
      <c r="J19" s="35" t="str">
        <f>IF(C19="",IF(COUNTA(E19:H19)=0,"","作業名を入力"),IF(NOT(ISNUMBER(I19)),I19,IF(OR(NOT(ISNUMBER(G19)),G19&lt;0),"工数を確認",IF(OR(NOT(ISNUMBER(H19)),H19&lt;0,H19&gt;1),"進捗を確認",""))))</f>
      </c>
      <c r="K19" s="35" t="str">
        <f>IF(OR(C19="",NOT(ISNUMBER(I19))),"",IF(NOT(ISNUMBER('ガント表'!$D$4)),"表示日確認",IF(OR(F19&lt;'ガント表'!$C$4,E19&gt;'ガント表'!$D$4),"範囲外",IF(OR(E19&lt;'ガント表'!$C$4,F19&gt;'ガント表'!$D$4),"一部のみ","期間内"))))</f>
        <v>期間内</v>
      </c>
    </row>
    <row r="20" ht="33" customHeight="1">
      <c r="A20" s="62" t="n">
        <v>12</v>
      </c>
      <c r="B20" s="32" t="str">
        <v>定着</v>
      </c>
      <c r="C20" s="32" t="str">
        <v>振り返りと改善項目の整理</v>
      </c>
      <c r="D20" s="32" t="str">
        <v>推進担当</v>
      </c>
      <c r="E20" s="53" t="n">
        <v>46325</v>
      </c>
      <c r="F20" s="53" t="n">
        <v>46325</v>
      </c>
      <c r="G20" s="54" t="n">
        <v>1</v>
      </c>
      <c r="H20" s="55" t="n">
        <v>0</v>
      </c>
      <c r="I20" s="56" t="n">
        <f>IF(C20="","",IF(OR(E20="",F20=""),"日付未入力",IF(OR(NOT(ISNUMBER(E20)),NOT(ISNUMBER(F20))),"日付不正",IF(OR(E20&lt;1,F20&gt;2958465,E20&gt;F20,MOD(E20,1)&lt;&gt;0,MOD(F20,1)&lt;&gt;0),"日付不正",F20-E20+1))))</f>
        <v>1</v>
      </c>
      <c r="J20" s="35" t="str">
        <f>IF(C20="",IF(COUNTA(E20:H20)=0,"","作業名を入力"),IF(NOT(ISNUMBER(I20)),I20,IF(OR(NOT(ISNUMBER(G20)),G20&lt;0),"工数を確認",IF(OR(NOT(ISNUMBER(H20)),H20&lt;0,H20&gt;1),"進捗を確認",""))))</f>
      </c>
      <c r="K20" s="35" t="str">
        <f>IF(OR(C20="",NOT(ISNUMBER(I20))),"",IF(NOT(ISNUMBER('ガント表'!$D$4)),"表示日確認",IF(OR(F20&lt;'ガント表'!$C$4,E20&gt;'ガント表'!$D$4),"範囲外",IF(OR(E20&lt;'ガント表'!$C$4,F20&gt;'ガント表'!$D$4),"一部のみ","期間内"))))</f>
        <v>期間内</v>
      </c>
    </row>
    <row r="21" ht="33" customHeight="1">
      <c r="A21" s="62" t="n">
        <v>13</v>
      </c>
      <c r="B21" s="32"/>
      <c r="C21" s="32"/>
      <c r="D21" s="32"/>
      <c r="E21" s="53"/>
      <c r="F21" s="53"/>
      <c r="G21" s="54"/>
      <c r="H21" s="55"/>
      <c r="I21" s="56" t="str">
        <f>IF(C21="","",IF(OR(E21="",F21=""),"日付未入力",IF(OR(NOT(ISNUMBER(E21)),NOT(ISNUMBER(F21))),"日付不正",IF(OR(E21&lt;1,F21&gt;2958465,E21&gt;F21,MOD(E21,1)&lt;&gt;0,MOD(F21,1)&lt;&gt;0),"日付不正",F21-E21+1))))</f>
      </c>
      <c r="J21" s="35" t="str">
        <f>IF(C21="",IF(COUNTA(E21:H21)=0,"","作業名を入力"),IF(NOT(ISNUMBER(I21)),I21,IF(OR(NOT(ISNUMBER(G21)),G21&lt;0),"工数を確認",IF(OR(NOT(ISNUMBER(H21)),H21&lt;0,H21&gt;1),"進捗を確認",""))))</f>
      </c>
      <c r="K21" s="35" t="str">
        <f>IF(OR(C21="",NOT(ISNUMBER(I21))),"",IF(NOT(ISNUMBER('ガント表'!$D$4)),"表示日確認",IF(OR(F21&lt;'ガント表'!$C$4,E21&gt;'ガント表'!$D$4),"範囲外",IF(OR(E21&lt;'ガント表'!$C$4,F21&gt;'ガント表'!$D$4),"一部のみ","期間内"))))</f>
      </c>
    </row>
    <row r="22" ht="33" customHeight="1">
      <c r="A22" s="62" t="n">
        <v>14</v>
      </c>
      <c r="B22" s="32"/>
      <c r="C22" s="32"/>
      <c r="D22" s="32"/>
      <c r="E22" s="53"/>
      <c r="F22" s="53"/>
      <c r="G22" s="54"/>
      <c r="H22" s="55"/>
      <c r="I22" s="56" t="str">
        <f>IF(C22="","",IF(OR(E22="",F22=""),"日付未入力",IF(OR(NOT(ISNUMBER(E22)),NOT(ISNUMBER(F22))),"日付不正",IF(OR(E22&lt;1,F22&gt;2958465,E22&gt;F22,MOD(E22,1)&lt;&gt;0,MOD(F22,1)&lt;&gt;0),"日付不正",F22-E22+1))))</f>
      </c>
      <c r="J22" s="35" t="str">
        <f>IF(C22="",IF(COUNTA(E22:H22)=0,"","作業名を入力"),IF(NOT(ISNUMBER(I22)),I22,IF(OR(NOT(ISNUMBER(G22)),G22&lt;0),"工数を確認",IF(OR(NOT(ISNUMBER(H22)),H22&lt;0,H22&gt;1),"進捗を確認",""))))</f>
      </c>
      <c r="K22" s="35" t="str">
        <f>IF(OR(C22="",NOT(ISNUMBER(I22))),"",IF(NOT(ISNUMBER('ガント表'!$D$4)),"表示日確認",IF(OR(F22&lt;'ガント表'!$C$4,E22&gt;'ガント表'!$D$4),"範囲外",IF(OR(E22&lt;'ガント表'!$C$4,F22&gt;'ガント表'!$D$4),"一部のみ","期間内"))))</f>
      </c>
    </row>
    <row r="23" ht="33" customHeight="1">
      <c r="A23" s="62" t="n">
        <v>15</v>
      </c>
      <c r="B23" s="32"/>
      <c r="C23" s="32"/>
      <c r="D23" s="32"/>
      <c r="E23" s="53"/>
      <c r="F23" s="53"/>
      <c r="G23" s="54"/>
      <c r="H23" s="55"/>
      <c r="I23" s="56" t="str">
        <f>IF(C23="","",IF(OR(E23="",F23=""),"日付未入力",IF(OR(NOT(ISNUMBER(E23)),NOT(ISNUMBER(F23))),"日付不正",IF(OR(E23&lt;1,F23&gt;2958465,E23&gt;F23,MOD(E23,1)&lt;&gt;0,MOD(F23,1)&lt;&gt;0),"日付不正",F23-E23+1))))</f>
      </c>
      <c r="J23" s="35" t="str">
        <f>IF(C23="",IF(COUNTA(E23:H23)=0,"","作業名を入力"),IF(NOT(ISNUMBER(I23)),I23,IF(OR(NOT(ISNUMBER(G23)),G23&lt;0),"工数を確認",IF(OR(NOT(ISNUMBER(H23)),H23&lt;0,H23&gt;1),"進捗を確認",""))))</f>
      </c>
      <c r="K23" s="35" t="str">
        <f>IF(OR(C23="",NOT(ISNUMBER(I23))),"",IF(NOT(ISNUMBER('ガント表'!$D$4)),"表示日確認",IF(OR(F23&lt;'ガント表'!$C$4,E23&gt;'ガント表'!$D$4),"範囲外",IF(OR(E23&lt;'ガント表'!$C$4,F23&gt;'ガント表'!$D$4),"一部のみ","期間内"))))</f>
      </c>
    </row>
    <row r="24" ht="33" customHeight="1">
      <c r="A24" s="62" t="n">
        <v>16</v>
      </c>
      <c r="B24" s="32"/>
      <c r="C24" s="32"/>
      <c r="D24" s="32"/>
      <c r="E24" s="53"/>
      <c r="F24" s="53"/>
      <c r="G24" s="54"/>
      <c r="H24" s="55"/>
      <c r="I24" s="56" t="str">
        <f>IF(C24="","",IF(OR(E24="",F24=""),"日付未入力",IF(OR(NOT(ISNUMBER(E24)),NOT(ISNUMBER(F24))),"日付不正",IF(OR(E24&lt;1,F24&gt;2958465,E24&gt;F24,MOD(E24,1)&lt;&gt;0,MOD(F24,1)&lt;&gt;0),"日付不正",F24-E24+1))))</f>
      </c>
      <c r="J24" s="35" t="str">
        <f>IF(C24="",IF(COUNTA(E24:H24)=0,"","作業名を入力"),IF(NOT(ISNUMBER(I24)),I24,IF(OR(NOT(ISNUMBER(G24)),G24&lt;0),"工数を確認",IF(OR(NOT(ISNUMBER(H24)),H24&lt;0,H24&gt;1),"進捗を確認",""))))</f>
      </c>
      <c r="K24" s="35" t="str">
        <f>IF(OR(C24="",NOT(ISNUMBER(I24))),"",IF(NOT(ISNUMBER('ガント表'!$D$4)),"表示日確認",IF(OR(F24&lt;'ガント表'!$C$4,E24&gt;'ガント表'!$D$4),"範囲外",IF(OR(E24&lt;'ガント表'!$C$4,F24&gt;'ガント表'!$D$4),"一部のみ","期間内"))))</f>
      </c>
    </row>
    <row r="25" ht="33" customHeight="1">
      <c r="A25" s="62" t="n">
        <v>17</v>
      </c>
      <c r="B25" s="32"/>
      <c r="C25" s="32"/>
      <c r="D25" s="32"/>
      <c r="E25" s="53"/>
      <c r="F25" s="53"/>
      <c r="G25" s="54"/>
      <c r="H25" s="55"/>
      <c r="I25" s="56" t="str">
        <f>IF(C25="","",IF(OR(E25="",F25=""),"日付未入力",IF(OR(NOT(ISNUMBER(E25)),NOT(ISNUMBER(F25))),"日付不正",IF(OR(E25&lt;1,F25&gt;2958465,E25&gt;F25,MOD(E25,1)&lt;&gt;0,MOD(F25,1)&lt;&gt;0),"日付不正",F25-E25+1))))</f>
      </c>
      <c r="J25" s="35" t="str">
        <f>IF(C25="",IF(COUNTA(E25:H25)=0,"","作業名を入力"),IF(NOT(ISNUMBER(I25)),I25,IF(OR(NOT(ISNUMBER(G25)),G25&lt;0),"工数を確認",IF(OR(NOT(ISNUMBER(H25)),H25&lt;0,H25&gt;1),"進捗を確認",""))))</f>
      </c>
      <c r="K25" s="35" t="str">
        <f>IF(OR(C25="",NOT(ISNUMBER(I25))),"",IF(NOT(ISNUMBER('ガント表'!$D$4)),"表示日確認",IF(OR(F25&lt;'ガント表'!$C$4,E25&gt;'ガント表'!$D$4),"範囲外",IF(OR(E25&lt;'ガント表'!$C$4,F25&gt;'ガント表'!$D$4),"一部のみ","期間内"))))</f>
      </c>
    </row>
    <row r="26" ht="33" customHeight="1">
      <c r="A26" s="62" t="n">
        <v>18</v>
      </c>
      <c r="B26" s="32"/>
      <c r="C26" s="32"/>
      <c r="D26" s="32"/>
      <c r="E26" s="53"/>
      <c r="F26" s="53"/>
      <c r="G26" s="54"/>
      <c r="H26" s="55"/>
      <c r="I26" s="56" t="str">
        <f>IF(C26="","",IF(OR(E26="",F26=""),"日付未入力",IF(OR(NOT(ISNUMBER(E26)),NOT(ISNUMBER(F26))),"日付不正",IF(OR(E26&lt;1,F26&gt;2958465,E26&gt;F26,MOD(E26,1)&lt;&gt;0,MOD(F26,1)&lt;&gt;0),"日付不正",F26-E26+1))))</f>
      </c>
      <c r="J26" s="35" t="str">
        <f>IF(C26="",IF(COUNTA(E26:H26)=0,"","作業名を入力"),IF(NOT(ISNUMBER(I26)),I26,IF(OR(NOT(ISNUMBER(G26)),G26&lt;0),"工数を確認",IF(OR(NOT(ISNUMBER(H26)),H26&lt;0,H26&gt;1),"進捗を確認",""))))</f>
      </c>
      <c r="K26" s="35" t="str">
        <f>IF(OR(C26="",NOT(ISNUMBER(I26))),"",IF(NOT(ISNUMBER('ガント表'!$D$4)),"表示日確認",IF(OR(F26&lt;'ガント表'!$C$4,E26&gt;'ガント表'!$D$4),"範囲外",IF(OR(E26&lt;'ガント表'!$C$4,F26&gt;'ガント表'!$D$4),"一部のみ","期間内"))))</f>
      </c>
    </row>
    <row r="27" ht="33" customHeight="1">
      <c r="A27" s="62" t="n">
        <v>19</v>
      </c>
      <c r="B27" s="32"/>
      <c r="C27" s="32"/>
      <c r="D27" s="32"/>
      <c r="E27" s="53"/>
      <c r="F27" s="53"/>
      <c r="G27" s="54"/>
      <c r="H27" s="55"/>
      <c r="I27" s="56" t="str">
        <f>IF(C27="","",IF(OR(E27="",F27=""),"日付未入力",IF(OR(NOT(ISNUMBER(E27)),NOT(ISNUMBER(F27))),"日付不正",IF(OR(E27&lt;1,F27&gt;2958465,E27&gt;F27,MOD(E27,1)&lt;&gt;0,MOD(F27,1)&lt;&gt;0),"日付不正",F27-E27+1))))</f>
      </c>
      <c r="J27" s="35" t="str">
        <f>IF(C27="",IF(COUNTA(E27:H27)=0,"","作業名を入力"),IF(NOT(ISNUMBER(I27)),I27,IF(OR(NOT(ISNUMBER(G27)),G27&lt;0),"工数を確認",IF(OR(NOT(ISNUMBER(H27)),H27&lt;0,H27&gt;1),"進捗を確認",""))))</f>
      </c>
      <c r="K27" s="35" t="str">
        <f>IF(OR(C27="",NOT(ISNUMBER(I27))),"",IF(NOT(ISNUMBER('ガント表'!$D$4)),"表示日確認",IF(OR(F27&lt;'ガント表'!$C$4,E27&gt;'ガント表'!$D$4),"範囲外",IF(OR(E27&lt;'ガント表'!$C$4,F27&gt;'ガント表'!$D$4),"一部のみ","期間内"))))</f>
      </c>
    </row>
    <row r="28" ht="33" customHeight="1">
      <c r="A28" s="63" t="n">
        <v>20</v>
      </c>
      <c r="B28" s="33"/>
      <c r="C28" s="33"/>
      <c r="D28" s="33"/>
      <c r="E28" s="57"/>
      <c r="F28" s="57"/>
      <c r="G28" s="58"/>
      <c r="H28" s="59"/>
      <c r="I28" s="60" t="str">
        <f>IF(C28="","",IF(OR(E28="",F28=""),"日付未入力",IF(OR(NOT(ISNUMBER(E28)),NOT(ISNUMBER(F28))),"日付不正",IF(OR(E28&lt;1,F28&gt;2958465,E28&gt;F28,MOD(E28,1)&lt;&gt;0,MOD(F28,1)&lt;&gt;0),"日付不正",F28-E28+1))))</f>
      </c>
      <c r="J28" s="36" t="str">
        <f>IF(C28="",IF(COUNTA(E28:H28)=0,"","作業名を入力"),IF(NOT(ISNUMBER(I28)),I28,IF(OR(NOT(ISNUMBER(G28)),G28&lt;0),"工数を確認",IF(OR(NOT(ISNUMBER(H28)),H28&lt;0,H28&gt;1),"進捗を確認",""))))</f>
      </c>
      <c r="K28" s="36" t="str">
        <f>IF(OR(C28="",NOT(ISNUMBER(I28))),"",IF(NOT(ISNUMBER('ガント表'!$D$4)),"表示日確認",IF(OR(F28&lt;'ガント表'!$C$4,E28&gt;'ガント表'!$D$4),"範囲外",IF(OR(E28&lt;'ガント表'!$C$4,F28&gt;'ガント表'!$D$4),"一部のみ","期間内"))))</f>
      </c>
    </row>
    <row r="29" ht="16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ht="16.5" customHeight="1">
      <c r="A30" s="12" t="str">
        <v>20行を超える自動拡張はありません。長文を入れたら両シートの行の高さと印刷プレビューを確認してください。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ht="16.5" customHeight="1">
      <c r="A31" s="12" t="str">
        <v>配布元：Digital Sales　https://digital-sales-job.com/tools/wbs-generator/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ht="16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</sheetData>
  <conditionalFormatting sqref="J9:J28">
    <cfRule type="expression" dxfId="4" priority="1">
      <formula>J9&lt;&gt;""</formula>
    </cfRule>
  </conditionalFormatting>
  <conditionalFormatting sqref="K9:K28">
    <cfRule type="expression" dxfId="5" priority="2">
      <formula>AND(K9&lt;&gt;"",K9&lt;&gt;"期間内")</formula>
    </cfRule>
  </conditionalFormatting>
  <dataValidations count="3">
    <dataValidation type="date" operator="between" sqref="E9:F28">
      <formula1>1</formula1>
      <formula2>2958465</formula2>
    </dataValidation>
    <dataValidation type="decimal" operator="greaterThanOrEqual" sqref="G9:G28">
      <formula1>0</formula1>
    </dataValidation>
    <dataValidation type="decimal" operator="between" sqref="H9:H28">
      <formula1>0</formula1>
      <formula2>1</formula2>
    </dataValidation>
  </dataValidations>
  <printOptions horizontalCentered="1"/>
  <pageMargins left=".25" right=".25" top=".25" bottom=".25" header="0" footer="0"/>
  <pageSetup paperSize="9" orientation="landscape" fitToWidth="1" fitToHeight="0"/>
  <rowBreaks count="1" manualBreakCount="1">
    <brk id="18" min="0" max="16383" man="1"/>
  </rowBreaks>
</worksheet>
</file>